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203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7" i="1" l="1"/>
  <c r="A51" i="1"/>
  <c r="E54" i="1" s="1"/>
  <c r="A44" i="1"/>
  <c r="A15" i="1"/>
  <c r="A7" i="1"/>
  <c r="A9" i="1"/>
  <c r="A10" i="1"/>
  <c r="A38" i="1"/>
  <c r="A5" i="1"/>
</calcChain>
</file>

<file path=xl/sharedStrings.xml><?xml version="1.0" encoding="utf-8"?>
<sst xmlns="http://schemas.openxmlformats.org/spreadsheetml/2006/main" count="45" uniqueCount="45">
  <si>
    <t>Media Depot Setup Costs</t>
  </si>
  <si>
    <t>Furniture</t>
  </si>
  <si>
    <t xml:space="preserve"> 4 New Windows Tutorial Computers</t>
  </si>
  <si>
    <t>Additional Software beyond site licenses (Adobe AfterEffects and Premier)</t>
  </si>
  <si>
    <t>Advertising Costs</t>
  </si>
  <si>
    <t>Event food</t>
  </si>
  <si>
    <t>Supplies imprinted with Media Depot info (whiteboard markers, erasers, lanyards)</t>
  </si>
  <si>
    <t>Donated Prizes for grand opening (iPad and Video Camera)</t>
  </si>
  <si>
    <t>New Windows Editing Computers (15 + 2 spares)</t>
  </si>
  <si>
    <t>Monitors for MediaScape furniture (3)</t>
  </si>
  <si>
    <t>Open Editing Lab Portion</t>
  </si>
  <si>
    <t>Recording Rooms (2 video, 2 audio and 1 studio with green screen)</t>
  </si>
  <si>
    <t>Physcial plant work, carpet, furniture removal, paint</t>
  </si>
  <si>
    <t>Networking (new switch and run cabling)</t>
  </si>
  <si>
    <t>New signs (hanging and standing signage)</t>
  </si>
  <si>
    <t>Misc hardware to mount monitors, etc</t>
  </si>
  <si>
    <t>New door signage</t>
  </si>
  <si>
    <t>2 Logitech Web Cameras</t>
  </si>
  <si>
    <t>2 LED lgiths - Videssence</t>
  </si>
  <si>
    <t>2 Blue Yeti Microphones</t>
  </si>
  <si>
    <t>2 LED TV - Samsung</t>
  </si>
  <si>
    <t>Canon XA10 HD Pro Camcorder</t>
  </si>
  <si>
    <t>Rode-NTG2 Shotgun Mic</t>
  </si>
  <si>
    <t>LED 3-Light Kit ikan ID 500</t>
  </si>
  <si>
    <t>Clapboard w/Color sticks</t>
  </si>
  <si>
    <t>Smart card reader Sandisk</t>
  </si>
  <si>
    <t>Tripod Manfrotto and head</t>
  </si>
  <si>
    <t>Tripod Dolly Manfrotto</t>
  </si>
  <si>
    <t>2 Wireless Slide Remote</t>
  </si>
  <si>
    <t>2 Zoom Q3HD Recorder</t>
  </si>
  <si>
    <t>2 Zoom Q3HD Acceesory Kit</t>
  </si>
  <si>
    <t xml:space="preserve">2 Twin LED Stand light 400W Bescor </t>
  </si>
  <si>
    <t xml:space="preserve">2 Tripod - Pearstone </t>
  </si>
  <si>
    <t>2 25' DVI cord</t>
  </si>
  <si>
    <t>4 Memory card SanDisk 32</t>
  </si>
  <si>
    <t>4 Smart Card Reader SanDisk</t>
  </si>
  <si>
    <t>2 Sony UWP-V1 Wireless Lav and Rec</t>
  </si>
  <si>
    <t>2 Rechargable AA NiMH Batteries/Charger</t>
  </si>
  <si>
    <t xml:space="preserve">4 64 GB Smart Cards 45mb/s' </t>
  </si>
  <si>
    <t>10 Headphones - Sony MDR-V6</t>
  </si>
  <si>
    <t>5 On-Air signs</t>
  </si>
  <si>
    <t>Reused desks for audio recording rooms</t>
  </si>
  <si>
    <t>Grand Total to Open Media Depot:</t>
  </si>
  <si>
    <t>Ads in Student newspaper/magazine</t>
  </si>
  <si>
    <t>Reused Mac Editing Computers (still had under warranty from previous venture) (15 + 2 at help desk)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</si>
</sst>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64" fontId="4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5" fillId="0" borderId="0" xfId="1" applyNumberFormat="1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4"/>
  <sheetViews>
    <sheetView tabSelected="1" workbookViewId="0">
      <selection activeCell="A44" sqref="A44"/>
    </sheetView>
  </sheetViews>
  <sheetFormatPr defaultRowHeight="15" x14ac:dyDescent="0.25"/>
  <cols>
    <col min="1" max="1" width="13.140625" style="6" bestFit="1" customWidth="1"/>
    <col min="5" max="5" width="14" bestFit="1" customWidth="1"/>
  </cols>
  <sheetData>
    <row r="2" spans="1:2" ht="18.75" x14ac:dyDescent="0.3">
      <c r="A2" s="5" t="s">
        <v>0</v>
      </c>
    </row>
    <row r="3" spans="1:2" s="2" customFormat="1" ht="18.75" x14ac:dyDescent="0.3">
      <c r="A3" s="5"/>
    </row>
    <row r="4" spans="1:2" x14ac:dyDescent="0.25">
      <c r="B4" s="3" t="s">
        <v>10</v>
      </c>
    </row>
    <row r="5" spans="1:2" x14ac:dyDescent="0.25">
      <c r="A5" s="6">
        <f>141972.77+16769.5</f>
        <v>158742.26999999999</v>
      </c>
      <c r="B5" t="s">
        <v>1</v>
      </c>
    </row>
    <row r="6" spans="1:2" s="2" customFormat="1" x14ac:dyDescent="0.25">
      <c r="A6" s="6">
        <v>0</v>
      </c>
      <c r="B6" s="2" t="s">
        <v>41</v>
      </c>
    </row>
    <row r="7" spans="1:2" x14ac:dyDescent="0.25">
      <c r="A7" s="6">
        <f>17*1053.81</f>
        <v>17914.77</v>
      </c>
      <c r="B7" t="s">
        <v>8</v>
      </c>
    </row>
    <row r="8" spans="1:2" x14ac:dyDescent="0.25">
      <c r="A8" s="6">
        <v>0</v>
      </c>
      <c r="B8" t="s">
        <v>44</v>
      </c>
    </row>
    <row r="9" spans="1:2" x14ac:dyDescent="0.25">
      <c r="A9" s="6">
        <f>4*1225</f>
        <v>4900</v>
      </c>
      <c r="B9" t="s">
        <v>2</v>
      </c>
    </row>
    <row r="10" spans="1:2" x14ac:dyDescent="0.25">
      <c r="A10" s="6">
        <f>3*686.28</f>
        <v>2058.84</v>
      </c>
      <c r="B10" t="s">
        <v>9</v>
      </c>
    </row>
    <row r="11" spans="1:2" x14ac:dyDescent="0.25">
      <c r="A11" s="6">
        <v>12922.73</v>
      </c>
      <c r="B11" t="s">
        <v>3</v>
      </c>
    </row>
    <row r="12" spans="1:2" x14ac:dyDescent="0.25">
      <c r="A12" s="6">
        <v>41640</v>
      </c>
      <c r="B12" t="s">
        <v>12</v>
      </c>
    </row>
    <row r="13" spans="1:2" x14ac:dyDescent="0.25">
      <c r="A13" s="6">
        <v>25630</v>
      </c>
      <c r="B13" t="s">
        <v>13</v>
      </c>
    </row>
    <row r="14" spans="1:2" x14ac:dyDescent="0.25">
      <c r="A14" s="6">
        <v>1885</v>
      </c>
      <c r="B14" t="s">
        <v>14</v>
      </c>
    </row>
    <row r="15" spans="1:2" x14ac:dyDescent="0.25">
      <c r="A15" s="7">
        <f>SUM(A5:A14)</f>
        <v>265693.61</v>
      </c>
    </row>
    <row r="17" spans="1:2" x14ac:dyDescent="0.25">
      <c r="B17" s="3" t="s">
        <v>11</v>
      </c>
    </row>
    <row r="18" spans="1:2" x14ac:dyDescent="0.25">
      <c r="A18" s="6">
        <v>158</v>
      </c>
      <c r="B18" t="s">
        <v>17</v>
      </c>
    </row>
    <row r="19" spans="1:2" x14ac:dyDescent="0.25">
      <c r="A19" s="6">
        <v>489.9</v>
      </c>
      <c r="B19" t="s">
        <v>18</v>
      </c>
    </row>
    <row r="20" spans="1:2" x14ac:dyDescent="0.25">
      <c r="A20" s="6">
        <v>499.98</v>
      </c>
      <c r="B20" t="s">
        <v>19</v>
      </c>
    </row>
    <row r="21" spans="1:2" x14ac:dyDescent="0.25">
      <c r="A21" s="6">
        <v>2295.98</v>
      </c>
      <c r="B21" t="s">
        <v>20</v>
      </c>
    </row>
    <row r="22" spans="1:2" x14ac:dyDescent="0.25">
      <c r="A22" s="6">
        <v>89.68</v>
      </c>
      <c r="B22" t="s">
        <v>28</v>
      </c>
    </row>
    <row r="23" spans="1:2" x14ac:dyDescent="0.25">
      <c r="A23" s="6">
        <v>599.98</v>
      </c>
      <c r="B23" t="s">
        <v>29</v>
      </c>
    </row>
    <row r="24" spans="1:2" x14ac:dyDescent="0.25">
      <c r="A24" s="6">
        <v>79.98</v>
      </c>
      <c r="B24" t="s">
        <v>30</v>
      </c>
    </row>
    <row r="25" spans="1:2" x14ac:dyDescent="0.25">
      <c r="A25" s="6">
        <v>698</v>
      </c>
      <c r="B25" t="s">
        <v>31</v>
      </c>
    </row>
    <row r="26" spans="1:2" x14ac:dyDescent="0.25">
      <c r="A26" s="6">
        <v>269.89999999999998</v>
      </c>
      <c r="B26" t="s">
        <v>32</v>
      </c>
    </row>
    <row r="27" spans="1:2" x14ac:dyDescent="0.25">
      <c r="A27" s="6">
        <v>160</v>
      </c>
      <c r="B27" t="s">
        <v>33</v>
      </c>
    </row>
    <row r="28" spans="1:2" s="1" customFormat="1" x14ac:dyDescent="0.25">
      <c r="A28" s="6">
        <v>159.80000000000001</v>
      </c>
      <c r="B28" s="1" t="s">
        <v>34</v>
      </c>
    </row>
    <row r="29" spans="1:2" s="1" customFormat="1" x14ac:dyDescent="0.25">
      <c r="A29" s="6">
        <v>131.80000000000001</v>
      </c>
      <c r="B29" s="1" t="s">
        <v>35</v>
      </c>
    </row>
    <row r="30" spans="1:2" x14ac:dyDescent="0.25">
      <c r="A30" s="6">
        <v>1999</v>
      </c>
      <c r="B30" t="s">
        <v>21</v>
      </c>
    </row>
    <row r="31" spans="1:2" x14ac:dyDescent="0.25">
      <c r="A31" s="6">
        <v>269</v>
      </c>
      <c r="B31" t="s">
        <v>22</v>
      </c>
    </row>
    <row r="32" spans="1:2" x14ac:dyDescent="0.25">
      <c r="A32" s="6">
        <v>1138</v>
      </c>
      <c r="B32" t="s">
        <v>36</v>
      </c>
    </row>
    <row r="33" spans="1:2" x14ac:dyDescent="0.25">
      <c r="A33" s="6">
        <v>29</v>
      </c>
      <c r="B33" t="s">
        <v>37</v>
      </c>
    </row>
    <row r="34" spans="1:2" x14ac:dyDescent="0.25">
      <c r="A34" s="6">
        <v>1439</v>
      </c>
      <c r="B34" t="s">
        <v>23</v>
      </c>
    </row>
    <row r="35" spans="1:2" x14ac:dyDescent="0.25">
      <c r="A35" s="6">
        <v>287.8</v>
      </c>
      <c r="B35" t="s">
        <v>38</v>
      </c>
    </row>
    <row r="36" spans="1:2" x14ac:dyDescent="0.25">
      <c r="A36" s="6">
        <v>49.99</v>
      </c>
      <c r="B36" t="s">
        <v>24</v>
      </c>
    </row>
    <row r="37" spans="1:2" x14ac:dyDescent="0.25">
      <c r="A37" s="6">
        <v>32.950000000000003</v>
      </c>
      <c r="B37" t="s">
        <v>25</v>
      </c>
    </row>
    <row r="38" spans="1:2" x14ac:dyDescent="0.25">
      <c r="A38" s="6">
        <f>139.98+559.92</f>
        <v>699.9</v>
      </c>
      <c r="B38" t="s">
        <v>39</v>
      </c>
    </row>
    <row r="39" spans="1:2" x14ac:dyDescent="0.25">
      <c r="A39" s="6">
        <v>840</v>
      </c>
      <c r="B39" t="s">
        <v>26</v>
      </c>
    </row>
    <row r="40" spans="1:2" x14ac:dyDescent="0.25">
      <c r="A40" s="6">
        <v>275</v>
      </c>
      <c r="B40" t="s">
        <v>27</v>
      </c>
    </row>
    <row r="41" spans="1:2" x14ac:dyDescent="0.25">
      <c r="A41" s="6">
        <v>349.75</v>
      </c>
      <c r="B41" t="s">
        <v>40</v>
      </c>
    </row>
    <row r="42" spans="1:2" x14ac:dyDescent="0.25">
      <c r="A42" s="6">
        <v>500</v>
      </c>
      <c r="B42" t="s">
        <v>15</v>
      </c>
    </row>
    <row r="43" spans="1:2" x14ac:dyDescent="0.25">
      <c r="A43" s="6">
        <v>680</v>
      </c>
      <c r="B43" t="s">
        <v>16</v>
      </c>
    </row>
    <row r="44" spans="1:2" s="2" customFormat="1" x14ac:dyDescent="0.25">
      <c r="A44" s="7">
        <f>SUM(A18:A43)</f>
        <v>14222.39</v>
      </c>
    </row>
    <row r="46" spans="1:2" x14ac:dyDescent="0.25">
      <c r="A46" s="8" t="s">
        <v>4</v>
      </c>
    </row>
    <row r="47" spans="1:2" x14ac:dyDescent="0.25">
      <c r="A47" s="6">
        <f>800+727.84</f>
        <v>1527.8400000000001</v>
      </c>
      <c r="B47" t="s">
        <v>43</v>
      </c>
    </row>
    <row r="48" spans="1:2" x14ac:dyDescent="0.25">
      <c r="A48" s="6">
        <v>130</v>
      </c>
      <c r="B48" t="s">
        <v>5</v>
      </c>
    </row>
    <row r="49" spans="1:5" x14ac:dyDescent="0.25">
      <c r="A49" s="6">
        <v>1149.92</v>
      </c>
      <c r="B49" t="s">
        <v>6</v>
      </c>
    </row>
    <row r="50" spans="1:5" x14ac:dyDescent="0.25">
      <c r="A50" s="6">
        <v>0</v>
      </c>
      <c r="B50" t="s">
        <v>7</v>
      </c>
    </row>
    <row r="51" spans="1:5" x14ac:dyDescent="0.25">
      <c r="A51" s="7">
        <f>SUM(A47:A50)</f>
        <v>2807.76</v>
      </c>
    </row>
    <row r="54" spans="1:5" ht="15.75" x14ac:dyDescent="0.25">
      <c r="A54" s="6" t="s">
        <v>42</v>
      </c>
      <c r="E54" s="4">
        <f>A15+A44+A51</f>
        <v>282723.76</v>
      </c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sqref="A1:XFD1048576"/>
    </sheetView>
  </sheetViews>
  <sheetFormatPr defaultRowHeight="15" x14ac:dyDescent="0.25"/>
  <cols>
    <col min="1" max="1" width="13.140625" style="6" bestFit="1" customWidth="1"/>
    <col min="2" max="4" width="9.140625" style="2"/>
    <col min="5" max="5" width="14" style="2" bestFit="1" customWidth="1"/>
    <col min="6" max="16384" width="9.140625" style="2"/>
  </cols>
  <sheetData>
    <row r="2" spans="1:2" ht="18.75" x14ac:dyDescent="0.3">
      <c r="A2" s="5"/>
    </row>
    <row r="3" spans="1:2" ht="18.75" x14ac:dyDescent="0.3">
      <c r="A3" s="5"/>
    </row>
    <row r="4" spans="1:2" x14ac:dyDescent="0.25">
      <c r="B4" s="3"/>
    </row>
    <row r="9" spans="1:2" x14ac:dyDescent="0.25">
      <c r="A9" s="7"/>
    </row>
    <row r="11" spans="1:2" x14ac:dyDescent="0.25">
      <c r="B11" s="3"/>
    </row>
    <row r="18" spans="1:5" x14ac:dyDescent="0.25">
      <c r="A18" s="7"/>
    </row>
    <row r="20" spans="1:5" x14ac:dyDescent="0.25">
      <c r="A20" s="2"/>
      <c r="B20" s="8"/>
    </row>
    <row r="25" spans="1:5" x14ac:dyDescent="0.25">
      <c r="A25" s="7"/>
    </row>
    <row r="28" spans="1:5" ht="15.75" x14ac:dyDescent="0.25">
      <c r="A28" s="8"/>
      <c r="E2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2013-09-04T15:53:21Z</cp:lastPrinted>
  <dcterms:created xsi:type="dcterms:W3CDTF">2013-09-04T14:31:47Z</dcterms:created>
  <dcterms:modified xsi:type="dcterms:W3CDTF">2013-09-16T19:03:27Z</dcterms:modified>
</cp:coreProperties>
</file>