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35" yWindow="1200" windowWidth="7755" windowHeight="5820"/>
  </bookViews>
  <sheets>
    <sheet name="Functional" sheetId="3" r:id="rId1"/>
    <sheet name="Technical &amp; Integration" sheetId="2" r:id="rId2"/>
    <sheet name="Vendor Qualifications" sheetId="4" r:id="rId3"/>
  </sheets>
  <calcPr calcId="145620"/>
</workbook>
</file>

<file path=xl/calcChain.xml><?xml version="1.0" encoding="utf-8"?>
<calcChain xmlns="http://schemas.openxmlformats.org/spreadsheetml/2006/main">
  <c r="N7" i="2" l="1"/>
  <c r="O7" i="2"/>
  <c r="P7" i="2"/>
  <c r="R7" i="2"/>
  <c r="N8" i="2"/>
  <c r="O8" i="2"/>
  <c r="P8" i="2"/>
  <c r="R8" i="2"/>
  <c r="N9" i="2"/>
  <c r="O9" i="2"/>
  <c r="P9" i="2"/>
  <c r="R9" i="2"/>
  <c r="N10" i="2"/>
  <c r="O10" i="2"/>
  <c r="P10" i="2"/>
  <c r="R10" i="2"/>
  <c r="R7" i="3" l="1"/>
  <c r="R8" i="3"/>
  <c r="R9" i="3"/>
  <c r="R95" i="3" s="1"/>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7" i="3"/>
  <c r="O95" i="3"/>
  <c r="N8" i="3"/>
  <c r="P95" i="3" l="1"/>
  <c r="O8" i="3"/>
  <c r="N9" i="3"/>
  <c r="O9" i="3" s="1"/>
  <c r="N10" i="3"/>
  <c r="O10" i="3" s="1"/>
  <c r="N11" i="3"/>
  <c r="O11" i="3" s="1"/>
  <c r="N12" i="3"/>
  <c r="O12" i="3" s="1"/>
  <c r="N13" i="3"/>
  <c r="O13" i="3" s="1"/>
  <c r="N14" i="3"/>
  <c r="O14" i="3" s="1"/>
  <c r="N15" i="3"/>
  <c r="O15" i="3" s="1"/>
  <c r="N16" i="3"/>
  <c r="O16" i="3" s="1"/>
  <c r="N17" i="3"/>
  <c r="O17" i="3" s="1"/>
  <c r="N18" i="3"/>
  <c r="N19" i="3"/>
  <c r="O19" i="3" s="1"/>
  <c r="N20" i="3"/>
  <c r="N21" i="3"/>
  <c r="O21" i="3" s="1"/>
  <c r="N22" i="3"/>
  <c r="O22" i="3" s="1"/>
  <c r="N23" i="3"/>
  <c r="O23" i="3" s="1"/>
  <c r="N24" i="3"/>
  <c r="O24" i="3" s="1"/>
  <c r="N25" i="3"/>
  <c r="O25" i="3" s="1"/>
  <c r="N26" i="3"/>
  <c r="O26" i="3" s="1"/>
  <c r="N27" i="3"/>
  <c r="N28" i="3"/>
  <c r="O28" i="3" s="1"/>
  <c r="N29" i="3"/>
  <c r="O29" i="3" s="1"/>
  <c r="N30" i="3"/>
  <c r="O30" i="3" s="1"/>
  <c r="N31" i="3"/>
  <c r="O31" i="3" s="1"/>
  <c r="N32" i="3"/>
  <c r="O32" i="3" s="1"/>
  <c r="N33" i="3"/>
  <c r="O33" i="3" s="1"/>
  <c r="N34" i="3"/>
  <c r="O34" i="3" s="1"/>
  <c r="N35" i="3"/>
  <c r="O35" i="3" s="1"/>
  <c r="N36" i="3"/>
  <c r="O36" i="3" s="1"/>
  <c r="N37" i="3"/>
  <c r="O37" i="3" s="1"/>
  <c r="N38" i="3"/>
  <c r="O38" i="3" s="1"/>
  <c r="N39" i="3"/>
  <c r="O39" i="3" s="1"/>
  <c r="N40" i="3"/>
  <c r="O40" i="3" s="1"/>
  <c r="N41" i="3"/>
  <c r="O41" i="3" s="1"/>
  <c r="N42" i="3"/>
  <c r="O42" i="3" s="1"/>
  <c r="N43" i="3"/>
  <c r="O43" i="3" s="1"/>
  <c r="N44" i="3"/>
  <c r="O44" i="3" s="1"/>
  <c r="N45" i="3"/>
  <c r="O45" i="3" s="1"/>
  <c r="N46" i="3"/>
  <c r="O46" i="3" s="1"/>
  <c r="N47" i="3"/>
  <c r="O47" i="3" s="1"/>
  <c r="N48" i="3"/>
  <c r="O48" i="3" s="1"/>
  <c r="N49" i="3"/>
  <c r="O49" i="3" s="1"/>
  <c r="N50" i="3"/>
  <c r="O50" i="3" s="1"/>
  <c r="N51" i="3"/>
  <c r="O51" i="3" s="1"/>
  <c r="N52" i="3"/>
  <c r="O52" i="3" s="1"/>
  <c r="N53" i="3"/>
  <c r="O53" i="3" s="1"/>
  <c r="N54" i="3"/>
  <c r="O54" i="3" s="1"/>
  <c r="N55" i="3"/>
  <c r="O55" i="3" s="1"/>
  <c r="N56" i="3"/>
  <c r="O56" i="3" s="1"/>
  <c r="N57" i="3"/>
  <c r="O57" i="3" s="1"/>
  <c r="N58" i="3"/>
  <c r="O58" i="3" s="1"/>
  <c r="N59" i="3"/>
  <c r="O59" i="3" s="1"/>
  <c r="N60" i="3"/>
  <c r="N61" i="3"/>
  <c r="O61" i="3" s="1"/>
  <c r="N62" i="3"/>
  <c r="O62" i="3" s="1"/>
  <c r="N63" i="3"/>
  <c r="O63" i="3" s="1"/>
  <c r="N64" i="3"/>
  <c r="O64" i="3" s="1"/>
  <c r="N65" i="3"/>
  <c r="O65" i="3" s="1"/>
  <c r="N66" i="3"/>
  <c r="O66" i="3" s="1"/>
  <c r="N67" i="3"/>
  <c r="O67" i="3" s="1"/>
  <c r="N68" i="3"/>
  <c r="O68" i="3" s="1"/>
  <c r="N69" i="3"/>
  <c r="O69" i="3" s="1"/>
  <c r="N70" i="3"/>
  <c r="N71" i="3"/>
  <c r="O71" i="3" s="1"/>
  <c r="N72" i="3"/>
  <c r="N73" i="3"/>
  <c r="O73" i="3" s="1"/>
  <c r="N74" i="3"/>
  <c r="O74" i="3" s="1"/>
  <c r="N75" i="3"/>
  <c r="N76" i="3"/>
  <c r="O76" i="3" s="1"/>
  <c r="N77" i="3"/>
  <c r="O77" i="3" s="1"/>
  <c r="N78" i="3"/>
  <c r="O78" i="3" s="1"/>
  <c r="N79" i="3"/>
  <c r="N80" i="3"/>
  <c r="O80" i="3" s="1"/>
  <c r="N81" i="3"/>
  <c r="O81" i="3" s="1"/>
  <c r="N82" i="3"/>
  <c r="O82" i="3" s="1"/>
  <c r="N83" i="3"/>
  <c r="O83" i="3" s="1"/>
  <c r="N84" i="3"/>
  <c r="O84" i="3" s="1"/>
  <c r="N85" i="3"/>
  <c r="O85" i="3" s="1"/>
  <c r="N86" i="3"/>
  <c r="O86" i="3" s="1"/>
  <c r="N87" i="3"/>
  <c r="O87" i="3" s="1"/>
  <c r="N88" i="3"/>
  <c r="O88" i="3" s="1"/>
  <c r="N89" i="3"/>
  <c r="N90" i="3"/>
  <c r="O90" i="3" s="1"/>
  <c r="N91" i="3"/>
  <c r="O91" i="3" s="1"/>
  <c r="N92" i="3"/>
  <c r="O92" i="3" s="1"/>
  <c r="N93" i="3"/>
  <c r="O93" i="3" s="1"/>
  <c r="N94" i="3"/>
  <c r="N8" i="4"/>
  <c r="O8" i="4" s="1"/>
  <c r="N9" i="4"/>
  <c r="O9" i="4" s="1"/>
  <c r="N10" i="4"/>
  <c r="O10" i="4" s="1"/>
  <c r="N11" i="4"/>
  <c r="O11" i="4" s="1"/>
  <c r="N12" i="4"/>
  <c r="O12" i="4" s="1"/>
  <c r="N13" i="4"/>
  <c r="O13" i="4" s="1"/>
  <c r="N14" i="4"/>
  <c r="O14" i="4" s="1"/>
  <c r="N15" i="4"/>
  <c r="O15" i="4" s="1"/>
  <c r="N16" i="4"/>
  <c r="O16" i="4" s="1"/>
  <c r="N17" i="4"/>
  <c r="O17" i="4" s="1"/>
  <c r="N18" i="4"/>
  <c r="O18" i="4" s="1"/>
  <c r="N19" i="4"/>
  <c r="O19" i="4" s="1"/>
  <c r="N20" i="4"/>
  <c r="O20" i="4" s="1"/>
  <c r="N21" i="4"/>
  <c r="O21" i="4" s="1"/>
  <c r="N22" i="4"/>
  <c r="O22" i="4" s="1"/>
  <c r="N23" i="4"/>
  <c r="O23" i="4" s="1"/>
  <c r="N7" i="4"/>
  <c r="O7" i="4" s="1"/>
  <c r="N11" i="2"/>
  <c r="O11" i="2" s="1"/>
  <c r="N12" i="2"/>
  <c r="O12" i="2" s="1"/>
  <c r="N13" i="2"/>
  <c r="O13" i="2" s="1"/>
  <c r="N14" i="2"/>
  <c r="O14" i="2" s="1"/>
  <c r="N15" i="2"/>
  <c r="O15" i="2" s="1"/>
  <c r="N16" i="2"/>
  <c r="O16" i="2" s="1"/>
  <c r="N17" i="2"/>
  <c r="O17" i="2" s="1"/>
  <c r="N18" i="2"/>
  <c r="O18" i="2" s="1"/>
  <c r="N19" i="2"/>
  <c r="O19" i="2" s="1"/>
  <c r="N20" i="2"/>
  <c r="O20" i="2" s="1"/>
  <c r="N21" i="2"/>
  <c r="O21" i="2" s="1"/>
  <c r="N22" i="2"/>
  <c r="O22" i="2" s="1"/>
  <c r="N23" i="2"/>
  <c r="O23" i="2" s="1"/>
  <c r="N24" i="2"/>
  <c r="O24" i="2" s="1"/>
  <c r="N25" i="2"/>
  <c r="O25" i="2" s="1"/>
  <c r="N26" i="2"/>
  <c r="O26" i="2" s="1"/>
  <c r="N27" i="2"/>
  <c r="O27" i="2" s="1"/>
  <c r="N28" i="2"/>
  <c r="O28" i="2" s="1"/>
  <c r="N29" i="2"/>
  <c r="O29" i="2" s="1"/>
  <c r="N30" i="2"/>
  <c r="O30" i="2" s="1"/>
  <c r="N31" i="2"/>
  <c r="O31" i="2" s="1"/>
  <c r="N32" i="2"/>
  <c r="O32" i="2" s="1"/>
  <c r="N33" i="2"/>
  <c r="O33" i="2" s="1"/>
  <c r="N34" i="2"/>
  <c r="O34" i="2" s="1"/>
  <c r="N35" i="2"/>
  <c r="O35" i="2" s="1"/>
  <c r="N36" i="2"/>
  <c r="O36" i="2" s="1"/>
  <c r="N37" i="2"/>
  <c r="O37" i="2" s="1"/>
  <c r="N38" i="2"/>
  <c r="O38" i="2" s="1"/>
  <c r="N39" i="2"/>
  <c r="O39" i="2" s="1"/>
  <c r="N40" i="2"/>
  <c r="O40" i="2" s="1"/>
  <c r="N41" i="2"/>
  <c r="O41" i="2" s="1"/>
  <c r="N42" i="2"/>
  <c r="O42" i="2" s="1"/>
  <c r="N43" i="2"/>
  <c r="O43" i="2" s="1"/>
  <c r="N44" i="2"/>
  <c r="O44" i="2" s="1"/>
  <c r="N45" i="2"/>
  <c r="O45" i="2" s="1"/>
  <c r="N46" i="2"/>
  <c r="O46" i="2" s="1"/>
  <c r="N7" i="3"/>
  <c r="O7" i="3" s="1"/>
  <c r="O24" i="4" l="1"/>
  <c r="O47" i="2"/>
  <c r="O89" i="3"/>
  <c r="O79" i="3"/>
  <c r="O75" i="3"/>
  <c r="O27" i="3"/>
  <c r="O72" i="3"/>
  <c r="O60" i="3"/>
  <c r="O20" i="3"/>
  <c r="O94" i="3"/>
  <c r="O70" i="3"/>
  <c r="O18" i="3"/>
  <c r="P11" i="4" l="1"/>
  <c r="P15" i="4"/>
  <c r="P19" i="4"/>
  <c r="P23" i="4"/>
  <c r="R23" i="4" s="1"/>
  <c r="P8" i="4"/>
  <c r="P12" i="4"/>
  <c r="P16" i="4"/>
  <c r="P20" i="4"/>
  <c r="P7" i="4"/>
  <c r="P9" i="4"/>
  <c r="R9" i="4" s="1"/>
  <c r="P13" i="4"/>
  <c r="R13" i="4" s="1"/>
  <c r="P17" i="4"/>
  <c r="R17" i="4" s="1"/>
  <c r="P21" i="4"/>
  <c r="P10" i="4"/>
  <c r="P14" i="4"/>
  <c r="P18" i="4"/>
  <c r="R18" i="4" s="1"/>
  <c r="P22" i="4"/>
  <c r="R22" i="4"/>
  <c r="R8" i="4"/>
  <c r="R19" i="4"/>
  <c r="R20" i="4"/>
  <c r="R21" i="4"/>
  <c r="R15" i="4"/>
  <c r="R10" i="4"/>
  <c r="R11" i="4"/>
  <c r="R12" i="4"/>
  <c r="R14" i="4"/>
  <c r="R16" i="4"/>
  <c r="P12" i="2"/>
  <c r="R12" i="2" s="1"/>
  <c r="P16" i="2"/>
  <c r="R16" i="2" s="1"/>
  <c r="P20" i="2"/>
  <c r="R20" i="2" s="1"/>
  <c r="P24" i="2"/>
  <c r="P28" i="2"/>
  <c r="R28" i="2" s="1"/>
  <c r="P32" i="2"/>
  <c r="R32" i="2" s="1"/>
  <c r="P36" i="2"/>
  <c r="R36" i="2" s="1"/>
  <c r="P40" i="2"/>
  <c r="P44" i="2"/>
  <c r="R44" i="2" s="1"/>
  <c r="P25" i="2"/>
  <c r="R25" i="2" s="1"/>
  <c r="P37" i="2"/>
  <c r="P14" i="2"/>
  <c r="P22" i="2"/>
  <c r="R22" i="2" s="1"/>
  <c r="P34" i="2"/>
  <c r="R34" i="2" s="1"/>
  <c r="P11" i="2"/>
  <c r="P15" i="2"/>
  <c r="R15" i="2" s="1"/>
  <c r="P19" i="2"/>
  <c r="R19" i="2" s="1"/>
  <c r="P23" i="2"/>
  <c r="R23" i="2" s="1"/>
  <c r="P27" i="2"/>
  <c r="P31" i="2"/>
  <c r="P35" i="2"/>
  <c r="R35" i="2" s="1"/>
  <c r="P39" i="2"/>
  <c r="R39" i="2" s="1"/>
  <c r="P43" i="2"/>
  <c r="P13" i="2"/>
  <c r="R13" i="2" s="1"/>
  <c r="P17" i="2"/>
  <c r="R17" i="2" s="1"/>
  <c r="P21" i="2"/>
  <c r="P29" i="2"/>
  <c r="R29" i="2" s="1"/>
  <c r="P33" i="2"/>
  <c r="R33" i="2" s="1"/>
  <c r="P41" i="2"/>
  <c r="R41" i="2" s="1"/>
  <c r="P45" i="2"/>
  <c r="P18" i="2"/>
  <c r="R18" i="2" s="1"/>
  <c r="P26" i="2"/>
  <c r="R26" i="2" s="1"/>
  <c r="P30" i="2"/>
  <c r="P38" i="2"/>
  <c r="R38" i="2" s="1"/>
  <c r="P42" i="2"/>
  <c r="R42" i="2" s="1"/>
  <c r="P46" i="2"/>
  <c r="R46" i="2" s="1"/>
  <c r="R30" i="2"/>
  <c r="R14" i="2"/>
  <c r="R27" i="2"/>
  <c r="R45" i="2"/>
  <c r="R43" i="2"/>
  <c r="R40" i="2"/>
  <c r="R24" i="2"/>
  <c r="R37" i="2"/>
  <c r="R21" i="2"/>
  <c r="R31" i="2"/>
  <c r="R11" i="2"/>
  <c r="R7" i="4" l="1"/>
  <c r="R24" i="4" s="1"/>
  <c r="P24" i="4"/>
  <c r="R47" i="2"/>
  <c r="P47" i="2"/>
</calcChain>
</file>

<file path=xl/sharedStrings.xml><?xml version="1.0" encoding="utf-8"?>
<sst xmlns="http://schemas.openxmlformats.org/spreadsheetml/2006/main" count="491" uniqueCount="302">
  <si>
    <t>Number</t>
  </si>
  <si>
    <t>Area</t>
  </si>
  <si>
    <t>Question</t>
  </si>
  <si>
    <t>Vendors Score
(0 - 5)</t>
  </si>
  <si>
    <t>Total Score</t>
  </si>
  <si>
    <r>
      <t>1.3.1.1.</t>
    </r>
    <r>
      <rPr>
        <sz val="7"/>
        <color theme="1"/>
        <rFont val="Times New Roman"/>
        <family val="1"/>
      </rPr>
      <t xml:space="preserve">    </t>
    </r>
    <r>
      <rPr>
        <sz val="10"/>
        <color theme="1"/>
        <rFont val="Calibri"/>
        <family val="2"/>
        <scheme val="minor"/>
      </rPr>
      <t> </t>
    </r>
  </si>
  <si>
    <t>Availability Management</t>
  </si>
  <si>
    <t>Describe your product’s ability to facilitate Availability Management.</t>
  </si>
  <si>
    <r>
      <t>1.3.1.2.</t>
    </r>
    <r>
      <rPr>
        <sz val="7"/>
        <color theme="1"/>
        <rFont val="Times New Roman"/>
        <family val="1"/>
      </rPr>
      <t xml:space="preserve">    </t>
    </r>
    <r>
      <rPr>
        <sz val="10"/>
        <color theme="1"/>
        <rFont val="Calibri"/>
        <family val="2"/>
        <scheme val="minor"/>
      </rPr>
      <t> </t>
    </r>
  </si>
  <si>
    <t>Capacity Management</t>
  </si>
  <si>
    <t>Describe your product’s ability to facilitate Capacity Management.</t>
  </si>
  <si>
    <r>
      <t>1.3.1.3.</t>
    </r>
    <r>
      <rPr>
        <sz val="7"/>
        <color theme="1"/>
        <rFont val="Times New Roman"/>
        <family val="1"/>
      </rPr>
      <t xml:space="preserve">    </t>
    </r>
    <r>
      <rPr>
        <sz val="10"/>
        <color theme="1"/>
        <rFont val="Calibri"/>
        <family val="2"/>
        <scheme val="minor"/>
      </rPr>
      <t> </t>
    </r>
  </si>
  <si>
    <t>Change Management</t>
  </si>
  <si>
    <t>How does your Change Management process area support workflows?</t>
  </si>
  <si>
    <r>
      <t>1.3.1.4.</t>
    </r>
    <r>
      <rPr>
        <sz val="7"/>
        <color theme="1"/>
        <rFont val="Times New Roman"/>
        <family val="1"/>
      </rPr>
      <t xml:space="preserve">    </t>
    </r>
    <r>
      <rPr>
        <sz val="10"/>
        <color theme="1"/>
        <rFont val="Calibri"/>
        <family val="2"/>
        <scheme val="minor"/>
      </rPr>
      <t> </t>
    </r>
  </si>
  <si>
    <t>How would your Change Management process area support multiple and distinct groups of approvers possibly following multiple change processing paths?</t>
  </si>
  <si>
    <r>
      <t>1.3.1.5.</t>
    </r>
    <r>
      <rPr>
        <sz val="7"/>
        <color theme="1"/>
        <rFont val="Times New Roman"/>
        <family val="1"/>
      </rPr>
      <t xml:space="preserve">    </t>
    </r>
    <r>
      <rPr>
        <sz val="10"/>
        <color theme="1"/>
        <rFont val="Calibri"/>
        <family val="2"/>
        <scheme val="minor"/>
      </rPr>
      <t> </t>
    </r>
  </si>
  <si>
    <t>How does your product facilitate emergency changes?</t>
  </si>
  <si>
    <r>
      <t>1.3.1.6.</t>
    </r>
    <r>
      <rPr>
        <sz val="7"/>
        <color theme="1"/>
        <rFont val="Times New Roman"/>
        <family val="1"/>
      </rPr>
      <t xml:space="preserve">    </t>
    </r>
    <r>
      <rPr>
        <sz val="10"/>
        <color theme="1"/>
        <rFont val="Calibri"/>
        <family val="2"/>
        <scheme val="minor"/>
      </rPr>
      <t> </t>
    </r>
  </si>
  <si>
    <t>Tell us how your product identifies duplicate Requests for Change (RFC).</t>
  </si>
  <si>
    <r>
      <t>1.3.1.7.</t>
    </r>
    <r>
      <rPr>
        <sz val="7"/>
        <color theme="1"/>
        <rFont val="Times New Roman"/>
        <family val="1"/>
      </rPr>
      <t xml:space="preserve">    </t>
    </r>
    <r>
      <rPr>
        <sz val="10"/>
        <color theme="1"/>
        <rFont val="Calibri"/>
        <family val="2"/>
        <scheme val="minor"/>
      </rPr>
      <t> </t>
    </r>
  </si>
  <si>
    <t>How does your product allow for defining dependencies between change requests?</t>
  </si>
  <si>
    <r>
      <t>1.3.1.8.</t>
    </r>
    <r>
      <rPr>
        <sz val="7"/>
        <color theme="1"/>
        <rFont val="Times New Roman"/>
        <family val="1"/>
      </rPr>
      <t xml:space="preserve">    </t>
    </r>
    <r>
      <rPr>
        <sz val="10"/>
        <color theme="1"/>
        <rFont val="Calibri"/>
        <family val="2"/>
        <scheme val="minor"/>
      </rPr>
      <t> </t>
    </r>
  </si>
  <si>
    <t>Describe your product’s ability to send change notifications to staff outside the change process.</t>
  </si>
  <si>
    <r>
      <t>1.3.1.9.</t>
    </r>
    <r>
      <rPr>
        <sz val="7"/>
        <color theme="1"/>
        <rFont val="Times New Roman"/>
        <family val="1"/>
      </rPr>
      <t xml:space="preserve">    </t>
    </r>
    <r>
      <rPr>
        <sz val="10"/>
        <color theme="1"/>
        <rFont val="Calibri"/>
        <family val="2"/>
        <scheme val="minor"/>
      </rPr>
      <t> </t>
    </r>
  </si>
  <si>
    <t>Describe your product’s ability to facilitate Change Management.</t>
  </si>
  <si>
    <r>
      <t>1.3.1.10.</t>
    </r>
    <r>
      <rPr>
        <sz val="7"/>
        <color theme="1"/>
        <rFont val="Times New Roman"/>
        <family val="1"/>
      </rPr>
      <t xml:space="preserve"> </t>
    </r>
    <r>
      <rPr>
        <sz val="10"/>
        <color theme="1"/>
        <rFont val="Calibri"/>
        <family val="2"/>
        <scheme val="minor"/>
      </rPr>
      <t> </t>
    </r>
  </si>
  <si>
    <t>Event Management</t>
  </si>
  <si>
    <t>Describe your product’s ability to facilitate Event Management.</t>
  </si>
  <si>
    <r>
      <t>1.3.1.11.</t>
    </r>
    <r>
      <rPr>
        <sz val="7"/>
        <color theme="1"/>
        <rFont val="Times New Roman"/>
        <family val="1"/>
      </rPr>
      <t xml:space="preserve"> </t>
    </r>
    <r>
      <rPr>
        <sz val="10"/>
        <color theme="1"/>
        <rFont val="Calibri"/>
        <family val="2"/>
        <scheme val="minor"/>
      </rPr>
      <t> </t>
    </r>
  </si>
  <si>
    <t>Financial Management</t>
  </si>
  <si>
    <t>Describe your product’s ability to facilitate Financial Management.</t>
  </si>
  <si>
    <r>
      <t>1.3.1.12.</t>
    </r>
    <r>
      <rPr>
        <sz val="7"/>
        <color theme="1"/>
        <rFont val="Times New Roman"/>
        <family val="1"/>
      </rPr>
      <t xml:space="preserve"> </t>
    </r>
    <r>
      <rPr>
        <sz val="10"/>
        <color theme="1"/>
        <rFont val="Calibri"/>
        <family val="2"/>
        <scheme val="minor"/>
      </rPr>
      <t> </t>
    </r>
  </si>
  <si>
    <t>Describe how your product facilitates Vendor Management.</t>
  </si>
  <si>
    <r>
      <t>1.3.1.13.</t>
    </r>
    <r>
      <rPr>
        <sz val="7"/>
        <color theme="1"/>
        <rFont val="Times New Roman"/>
        <family val="1"/>
      </rPr>
      <t xml:space="preserve"> </t>
    </r>
    <r>
      <rPr>
        <sz val="10"/>
        <color theme="1"/>
        <rFont val="Calibri"/>
        <family val="2"/>
        <scheme val="minor"/>
      </rPr>
      <t> </t>
    </r>
  </si>
  <si>
    <t>Describe how your product facilitates Contract Management.</t>
  </si>
  <si>
    <r>
      <t>1.3.1.14.</t>
    </r>
    <r>
      <rPr>
        <sz val="7"/>
        <color theme="1"/>
        <rFont val="Times New Roman"/>
        <family val="1"/>
      </rPr>
      <t xml:space="preserve"> </t>
    </r>
    <r>
      <rPr>
        <sz val="10"/>
        <color theme="1"/>
        <rFont val="Calibri"/>
        <family val="2"/>
        <scheme val="minor"/>
      </rPr>
      <t> </t>
    </r>
  </si>
  <si>
    <t>Describe how your product integrates with third-party vendor product catalogs, such as Dell, Apple, etc.</t>
  </si>
  <si>
    <r>
      <t>1.3.1.15.</t>
    </r>
    <r>
      <rPr>
        <sz val="7"/>
        <color theme="1"/>
        <rFont val="Times New Roman"/>
        <family val="1"/>
      </rPr>
      <t xml:space="preserve"> </t>
    </r>
    <r>
      <rPr>
        <sz val="10"/>
        <color theme="1"/>
        <rFont val="Calibri"/>
        <family val="2"/>
        <scheme val="minor"/>
      </rPr>
      <t> </t>
    </r>
  </si>
  <si>
    <t>Describe your product’s ability to track and manage purchases.</t>
  </si>
  <si>
    <r>
      <t>1.3.1.16.</t>
    </r>
    <r>
      <rPr>
        <sz val="7"/>
        <color theme="1"/>
        <rFont val="Times New Roman"/>
        <family val="1"/>
      </rPr>
      <t xml:space="preserve"> </t>
    </r>
    <r>
      <rPr>
        <sz val="10"/>
        <color theme="1"/>
        <rFont val="Calibri"/>
        <family val="2"/>
        <scheme val="minor"/>
      </rPr>
      <t> </t>
    </r>
  </si>
  <si>
    <t>Describe your product’s integration between Financial and Asset Management.</t>
  </si>
  <si>
    <r>
      <t>1.3.1.17.</t>
    </r>
    <r>
      <rPr>
        <sz val="7"/>
        <color theme="1"/>
        <rFont val="Times New Roman"/>
        <family val="1"/>
      </rPr>
      <t xml:space="preserve"> </t>
    </r>
    <r>
      <rPr>
        <sz val="10"/>
        <color theme="1"/>
        <rFont val="Calibri"/>
        <family val="2"/>
        <scheme val="minor"/>
      </rPr>
      <t> </t>
    </r>
  </si>
  <si>
    <t>General</t>
  </si>
  <si>
    <t>What process areas support prioritization within your product?</t>
  </si>
  <si>
    <r>
      <t>1.3.1.18.</t>
    </r>
    <r>
      <rPr>
        <sz val="7"/>
        <color theme="1"/>
        <rFont val="Times New Roman"/>
        <family val="1"/>
      </rPr>
      <t xml:space="preserve"> </t>
    </r>
    <r>
      <rPr>
        <sz val="10"/>
        <color theme="1"/>
        <rFont val="Calibri"/>
        <family val="2"/>
        <scheme val="minor"/>
      </rPr>
      <t> </t>
    </r>
  </si>
  <si>
    <t>Which fields within your product support rich text editing?</t>
  </si>
  <si>
    <r>
      <t>1.3.1.19.</t>
    </r>
    <r>
      <rPr>
        <sz val="7"/>
        <color theme="1"/>
        <rFont val="Times New Roman"/>
        <family val="1"/>
      </rPr>
      <t xml:space="preserve"> </t>
    </r>
    <r>
      <rPr>
        <sz val="10"/>
        <color theme="1"/>
        <rFont val="Calibri"/>
        <family val="2"/>
        <scheme val="minor"/>
      </rPr>
      <t> </t>
    </r>
  </si>
  <si>
    <t>Can images/screenshots be inserted inline in text boxes?</t>
  </si>
  <si>
    <r>
      <t>1.3.1.20.</t>
    </r>
    <r>
      <rPr>
        <sz val="7"/>
        <color theme="1"/>
        <rFont val="Times New Roman"/>
        <family val="1"/>
      </rPr>
      <t xml:space="preserve"> </t>
    </r>
    <r>
      <rPr>
        <sz val="10"/>
        <color theme="1"/>
        <rFont val="Calibri"/>
        <family val="2"/>
        <scheme val="minor"/>
      </rPr>
      <t> </t>
    </r>
  </si>
  <si>
    <t>Does your product support the ability to add attachments? Which processes support this feature?</t>
  </si>
  <si>
    <r>
      <t>1.3.1.21.</t>
    </r>
    <r>
      <rPr>
        <sz val="7"/>
        <color theme="1"/>
        <rFont val="Times New Roman"/>
        <family val="1"/>
      </rPr>
      <t xml:space="preserve"> </t>
    </r>
    <r>
      <rPr>
        <sz val="10"/>
        <color theme="1"/>
        <rFont val="Calibri"/>
        <family val="2"/>
        <scheme val="minor"/>
      </rPr>
      <t> </t>
    </r>
  </si>
  <si>
    <t>Can users drag and drop attachments? Which processes support this feature?</t>
  </si>
  <si>
    <r>
      <t>1.3.1.22.</t>
    </r>
    <r>
      <rPr>
        <sz val="7"/>
        <color theme="1"/>
        <rFont val="Times New Roman"/>
        <family val="1"/>
      </rPr>
      <t xml:space="preserve"> </t>
    </r>
    <r>
      <rPr>
        <sz val="10"/>
        <color theme="1"/>
        <rFont val="Calibri"/>
        <family val="2"/>
        <scheme val="minor"/>
      </rPr>
      <t> </t>
    </r>
  </si>
  <si>
    <t>Describe your product’s reporting capabilities.</t>
  </si>
  <si>
    <r>
      <t>1.3.1.23.</t>
    </r>
    <r>
      <rPr>
        <sz val="7"/>
        <color theme="1"/>
        <rFont val="Times New Roman"/>
        <family val="1"/>
      </rPr>
      <t xml:space="preserve"> </t>
    </r>
    <r>
      <rPr>
        <sz val="10"/>
        <color theme="1"/>
        <rFont val="Calibri"/>
        <family val="2"/>
        <scheme val="minor"/>
      </rPr>
      <t> </t>
    </r>
  </si>
  <si>
    <t>Describe how users are able to create ad-hoc reports.</t>
  </si>
  <si>
    <r>
      <t>1.3.1.24.</t>
    </r>
    <r>
      <rPr>
        <sz val="7"/>
        <color theme="1"/>
        <rFont val="Times New Roman"/>
        <family val="1"/>
      </rPr>
      <t xml:space="preserve"> </t>
    </r>
    <r>
      <rPr>
        <sz val="10"/>
        <color theme="1"/>
        <rFont val="Calibri"/>
        <family val="2"/>
        <scheme val="minor"/>
      </rPr>
      <t> </t>
    </r>
  </si>
  <si>
    <t>Describe how your product supports role-based access as it applies to reporting.</t>
  </si>
  <si>
    <r>
      <t>1.3.1.25.</t>
    </r>
    <r>
      <rPr>
        <sz val="7"/>
        <color theme="1"/>
        <rFont val="Times New Roman"/>
        <family val="1"/>
      </rPr>
      <t xml:space="preserve"> </t>
    </r>
    <r>
      <rPr>
        <sz val="10"/>
        <color theme="1"/>
        <rFont val="Calibri"/>
        <family val="2"/>
        <scheme val="minor"/>
      </rPr>
      <t> </t>
    </r>
  </si>
  <si>
    <t>Describe how your product supports report scheduling and automation.</t>
  </si>
  <si>
    <r>
      <t>1.3.1.26.</t>
    </r>
    <r>
      <rPr>
        <sz val="7"/>
        <color theme="1"/>
        <rFont val="Times New Roman"/>
        <family val="1"/>
      </rPr>
      <t xml:space="preserve"> </t>
    </r>
    <r>
      <rPr>
        <sz val="10"/>
        <color theme="1"/>
        <rFont val="Calibri"/>
        <family val="2"/>
        <scheme val="minor"/>
      </rPr>
      <t> </t>
    </r>
  </si>
  <si>
    <t>Describe your product’ s dashboard capabilities.</t>
  </si>
  <si>
    <r>
      <t>1.3.1.27.</t>
    </r>
    <r>
      <rPr>
        <sz val="7"/>
        <color theme="1"/>
        <rFont val="Times New Roman"/>
        <family val="1"/>
      </rPr>
      <t xml:space="preserve"> </t>
    </r>
    <r>
      <rPr>
        <sz val="10"/>
        <color theme="1"/>
        <rFont val="Calibri"/>
        <family val="2"/>
        <scheme val="minor"/>
      </rPr>
      <t> </t>
    </r>
  </si>
  <si>
    <t>Can users customize their own dashboards?  If so, describe.</t>
  </si>
  <si>
    <r>
      <t>1.3.1.28.</t>
    </r>
    <r>
      <rPr>
        <sz val="7"/>
        <color theme="1"/>
        <rFont val="Times New Roman"/>
        <family val="1"/>
      </rPr>
      <t xml:space="preserve"> </t>
    </r>
    <r>
      <rPr>
        <sz val="10"/>
        <color theme="1"/>
        <rFont val="Calibri"/>
        <family val="2"/>
        <scheme val="minor"/>
      </rPr>
      <t> </t>
    </r>
  </si>
  <si>
    <t>Include a screenshot of two sample dashboards. One should include a stock dashboard that comes with the product and the second should be a customized dashboard.</t>
  </si>
  <si>
    <r>
      <t>1.3.1.29.</t>
    </r>
    <r>
      <rPr>
        <sz val="7"/>
        <color theme="1"/>
        <rFont val="Times New Roman"/>
        <family val="1"/>
      </rPr>
      <t xml:space="preserve"> </t>
    </r>
    <r>
      <rPr>
        <sz val="10"/>
        <color theme="1"/>
        <rFont val="Calibri"/>
        <family val="2"/>
        <scheme val="minor"/>
      </rPr>
      <t> </t>
    </r>
  </si>
  <si>
    <t>Describe the workflow capabilities of your product.</t>
  </si>
  <si>
    <r>
      <t>1.3.1.30.</t>
    </r>
    <r>
      <rPr>
        <sz val="7"/>
        <color theme="1"/>
        <rFont val="Times New Roman"/>
        <family val="1"/>
      </rPr>
      <t xml:space="preserve"> </t>
    </r>
    <r>
      <rPr>
        <sz val="10"/>
        <color theme="1"/>
        <rFont val="Calibri"/>
        <family val="2"/>
        <scheme val="minor"/>
      </rPr>
      <t> </t>
    </r>
  </si>
  <si>
    <t>Describe how workflows are created in your product.</t>
  </si>
  <si>
    <r>
      <t>1.3.1.31.</t>
    </r>
    <r>
      <rPr>
        <sz val="7"/>
        <color theme="1"/>
        <rFont val="Times New Roman"/>
        <family val="1"/>
      </rPr>
      <t xml:space="preserve"> </t>
    </r>
    <r>
      <rPr>
        <sz val="10"/>
        <color theme="1"/>
        <rFont val="Calibri"/>
        <family val="2"/>
        <scheme val="minor"/>
      </rPr>
      <t> </t>
    </r>
  </si>
  <si>
    <t>What chat functionality does your product offer for end user support?</t>
  </si>
  <si>
    <r>
      <t>1.3.1.32.</t>
    </r>
    <r>
      <rPr>
        <sz val="7"/>
        <color theme="1"/>
        <rFont val="Times New Roman"/>
        <family val="1"/>
      </rPr>
      <t xml:space="preserve"> </t>
    </r>
    <r>
      <rPr>
        <sz val="10"/>
        <color theme="1"/>
        <rFont val="Calibri"/>
        <family val="2"/>
        <scheme val="minor"/>
      </rPr>
      <t> </t>
    </r>
  </si>
  <si>
    <t>Is chat communication captured?  If so, describe.</t>
  </si>
  <si>
    <r>
      <t>1.3.1.33.</t>
    </r>
    <r>
      <rPr>
        <sz val="7"/>
        <color theme="1"/>
        <rFont val="Times New Roman"/>
        <family val="1"/>
      </rPr>
      <t xml:space="preserve"> </t>
    </r>
    <r>
      <rPr>
        <sz val="10"/>
        <color theme="1"/>
        <rFont val="Calibri"/>
        <family val="2"/>
        <scheme val="minor"/>
      </rPr>
      <t> </t>
    </r>
  </si>
  <si>
    <t>What chat  functionality does your product offer for internal use?</t>
  </si>
  <si>
    <r>
      <t>1.3.1.34.</t>
    </r>
    <r>
      <rPr>
        <sz val="7"/>
        <color theme="1"/>
        <rFont val="Times New Roman"/>
        <family val="1"/>
      </rPr>
      <t xml:space="preserve"> </t>
    </r>
    <r>
      <rPr>
        <sz val="10"/>
        <color theme="1"/>
        <rFont val="Calibri"/>
        <family val="2"/>
        <scheme val="minor"/>
      </rPr>
      <t> </t>
    </r>
  </si>
  <si>
    <t>What capabilities does your product have to send communications to any user or group and have the message and response tracked in the product?</t>
  </si>
  <si>
    <r>
      <t>1.3.1.35.</t>
    </r>
    <r>
      <rPr>
        <sz val="7"/>
        <color theme="1"/>
        <rFont val="Times New Roman"/>
        <family val="1"/>
      </rPr>
      <t xml:space="preserve"> </t>
    </r>
    <r>
      <rPr>
        <sz val="10"/>
        <color theme="1"/>
        <rFont val="Calibri"/>
        <family val="2"/>
        <scheme val="minor"/>
      </rPr>
      <t> </t>
    </r>
  </si>
  <si>
    <t xml:space="preserve">Describe your product’s ability to customize forms and templates and for which ITIL processes they are available. </t>
  </si>
  <si>
    <r>
      <t>1.3.1.36.</t>
    </r>
    <r>
      <rPr>
        <sz val="7"/>
        <color theme="1"/>
        <rFont val="Times New Roman"/>
        <family val="1"/>
      </rPr>
      <t xml:space="preserve"> </t>
    </r>
    <r>
      <rPr>
        <sz val="10"/>
        <color theme="1"/>
        <rFont val="Calibri"/>
        <family val="2"/>
        <scheme val="minor"/>
      </rPr>
      <t> </t>
    </r>
  </si>
  <si>
    <t>Do you have an integrated ITIL and ITSM process modeling technology available? If so, describe.</t>
  </si>
  <si>
    <r>
      <t>1.3.1.37.</t>
    </r>
    <r>
      <rPr>
        <sz val="7"/>
        <color theme="1"/>
        <rFont val="Times New Roman"/>
        <family val="1"/>
      </rPr>
      <t xml:space="preserve"> </t>
    </r>
    <r>
      <rPr>
        <sz val="10"/>
        <color theme="1"/>
        <rFont val="Calibri"/>
        <family val="2"/>
        <scheme val="minor"/>
      </rPr>
      <t> </t>
    </r>
  </si>
  <si>
    <t>Discuss the alignment of Vendor’s product plans with the direction of the industry, providing information detailing the Vendor’s intent to comply with industry standards.</t>
  </si>
  <si>
    <r>
      <t>1.3.1.38.</t>
    </r>
    <r>
      <rPr>
        <sz val="7"/>
        <color theme="1"/>
        <rFont val="Times New Roman"/>
        <family val="1"/>
      </rPr>
      <t xml:space="preserve"> </t>
    </r>
    <r>
      <rPr>
        <sz val="10"/>
        <color theme="1"/>
        <rFont val="Calibri"/>
        <family val="2"/>
        <scheme val="minor"/>
      </rPr>
      <t> </t>
    </r>
  </si>
  <si>
    <t>Describe the training programs and tools available for your product.</t>
  </si>
  <si>
    <r>
      <t>1.3.1.39.</t>
    </r>
    <r>
      <rPr>
        <sz val="7"/>
        <color theme="1"/>
        <rFont val="Times New Roman"/>
        <family val="1"/>
      </rPr>
      <t xml:space="preserve"> </t>
    </r>
    <r>
      <rPr>
        <sz val="10"/>
        <color theme="1"/>
        <rFont val="Calibri"/>
        <family val="2"/>
        <scheme val="minor"/>
      </rPr>
      <t> </t>
    </r>
  </si>
  <si>
    <t>Is your product certified for ITIL compliance by Pink Elephant and/or another certification agency?  If so, list processes certified and by which agency.</t>
  </si>
  <si>
    <r>
      <t>1.3.1.40.</t>
    </r>
    <r>
      <rPr>
        <sz val="7"/>
        <color theme="1"/>
        <rFont val="Times New Roman"/>
        <family val="1"/>
      </rPr>
      <t xml:space="preserve"> </t>
    </r>
    <r>
      <rPr>
        <sz val="10"/>
        <color theme="1"/>
        <rFont val="Calibri"/>
        <family val="2"/>
        <scheme val="minor"/>
      </rPr>
      <t> </t>
    </r>
  </si>
  <si>
    <t>Incident and Problem Management</t>
  </si>
  <si>
    <t>How does your product offer ticket prioritization based on impact / urgency matrix?</t>
  </si>
  <si>
    <r>
      <t>1.3.1.41.</t>
    </r>
    <r>
      <rPr>
        <sz val="7"/>
        <color theme="1"/>
        <rFont val="Times New Roman"/>
        <family val="1"/>
      </rPr>
      <t xml:space="preserve"> </t>
    </r>
    <r>
      <rPr>
        <sz val="10"/>
        <color theme="1"/>
        <rFont val="Calibri"/>
        <family val="2"/>
        <scheme val="minor"/>
      </rPr>
      <t> </t>
    </r>
  </si>
  <si>
    <t>Can the priority matrix be configured for different units / support groups?  If so, describe.</t>
  </si>
  <si>
    <r>
      <t>1.3.1.42.</t>
    </r>
    <r>
      <rPr>
        <sz val="7"/>
        <color theme="1"/>
        <rFont val="Times New Roman"/>
        <family val="1"/>
      </rPr>
      <t xml:space="preserve"> </t>
    </r>
    <r>
      <rPr>
        <sz val="10"/>
        <color theme="1"/>
        <rFont val="Calibri"/>
        <family val="2"/>
        <scheme val="minor"/>
      </rPr>
      <t> </t>
    </r>
  </si>
  <si>
    <t>How does your solution offer integration for remote control support?</t>
  </si>
  <si>
    <r>
      <t>1.3.1.43.</t>
    </r>
    <r>
      <rPr>
        <sz val="7"/>
        <color theme="1"/>
        <rFont val="Times New Roman"/>
        <family val="1"/>
      </rPr>
      <t xml:space="preserve"> </t>
    </r>
    <r>
      <rPr>
        <sz val="10"/>
        <color theme="1"/>
        <rFont val="Calibri"/>
        <family val="2"/>
        <scheme val="minor"/>
      </rPr>
      <t> </t>
    </r>
  </si>
  <si>
    <t>Describe your product’s ability to link and/or merge tickets.</t>
  </si>
  <si>
    <r>
      <t>1.3.1.44.</t>
    </r>
    <r>
      <rPr>
        <sz val="7"/>
        <color theme="1"/>
        <rFont val="Times New Roman"/>
        <family val="1"/>
      </rPr>
      <t xml:space="preserve"> </t>
    </r>
    <r>
      <rPr>
        <sz val="10"/>
        <color theme="1"/>
        <rFont val="Calibri"/>
        <family val="2"/>
        <scheme val="minor"/>
      </rPr>
      <t> </t>
    </r>
  </si>
  <si>
    <t>How is Knowledge Management integrated with Incident Management in your tool?</t>
  </si>
  <si>
    <r>
      <t>1.3.1.45.</t>
    </r>
    <r>
      <rPr>
        <sz val="7"/>
        <color theme="1"/>
        <rFont val="Times New Roman"/>
        <family val="1"/>
      </rPr>
      <t xml:space="preserve"> </t>
    </r>
    <r>
      <rPr>
        <sz val="10"/>
        <color theme="1"/>
        <rFont val="Calibri"/>
        <family val="2"/>
        <scheme val="minor"/>
      </rPr>
      <t> </t>
    </r>
  </si>
  <si>
    <t>Describe your product’s ability to conduct user surveys.  How are they customizable?</t>
  </si>
  <si>
    <r>
      <t>1.3.1.46.</t>
    </r>
    <r>
      <rPr>
        <sz val="7"/>
        <color theme="1"/>
        <rFont val="Times New Roman"/>
        <family val="1"/>
      </rPr>
      <t xml:space="preserve"> </t>
    </r>
    <r>
      <rPr>
        <sz val="10"/>
        <color theme="1"/>
        <rFont val="Calibri"/>
        <family val="2"/>
        <scheme val="minor"/>
      </rPr>
      <t> </t>
    </r>
  </si>
  <si>
    <t>Describe how your product handles tasks within Incident Management and Request Fulfillment. What is the functionality of tasks inside an incident or request?</t>
  </si>
  <si>
    <r>
      <t>1.3.1.47.</t>
    </r>
    <r>
      <rPr>
        <sz val="7"/>
        <color theme="1"/>
        <rFont val="Times New Roman"/>
        <family val="1"/>
      </rPr>
      <t xml:space="preserve"> </t>
    </r>
    <r>
      <rPr>
        <sz val="10"/>
        <color theme="1"/>
        <rFont val="Calibri"/>
        <family val="2"/>
        <scheme val="minor"/>
      </rPr>
      <t> </t>
    </r>
  </si>
  <si>
    <t>Describe your product’s ability to facilitate Incident Management.</t>
  </si>
  <si>
    <r>
      <t>1.3.1.48.</t>
    </r>
    <r>
      <rPr>
        <sz val="7"/>
        <color theme="1"/>
        <rFont val="Times New Roman"/>
        <family val="1"/>
      </rPr>
      <t xml:space="preserve"> </t>
    </r>
    <r>
      <rPr>
        <sz val="10"/>
        <color theme="1"/>
        <rFont val="Calibri"/>
        <family val="2"/>
        <scheme val="minor"/>
      </rPr>
      <t> </t>
    </r>
  </si>
  <si>
    <t>Describe your product’s ability to facilitate Problem Management.</t>
  </si>
  <si>
    <r>
      <t>1.3.1.49.</t>
    </r>
    <r>
      <rPr>
        <sz val="7"/>
        <color theme="1"/>
        <rFont val="Times New Roman"/>
        <family val="1"/>
      </rPr>
      <t xml:space="preserve"> </t>
    </r>
    <r>
      <rPr>
        <sz val="10"/>
        <color theme="1"/>
        <rFont val="Calibri"/>
        <family val="2"/>
        <scheme val="minor"/>
      </rPr>
      <t> </t>
    </r>
  </si>
  <si>
    <t>Knowledge Management</t>
  </si>
  <si>
    <t>Describe your product’s Knowledge Management Solution.</t>
  </si>
  <si>
    <r>
      <t>1.3.1.50.</t>
    </r>
    <r>
      <rPr>
        <sz val="7"/>
        <color theme="1"/>
        <rFont val="Times New Roman"/>
        <family val="1"/>
      </rPr>
      <t xml:space="preserve"> </t>
    </r>
    <r>
      <rPr>
        <sz val="10"/>
        <color theme="1"/>
        <rFont val="Calibri"/>
        <family val="2"/>
        <scheme val="minor"/>
      </rPr>
      <t> </t>
    </r>
  </si>
  <si>
    <t>How does your product support multiple knowledge bases (i.e. both internal and public facing)?</t>
  </si>
  <si>
    <r>
      <t>1.3.1.51.</t>
    </r>
    <r>
      <rPr>
        <sz val="7"/>
        <color theme="1"/>
        <rFont val="Times New Roman"/>
        <family val="1"/>
      </rPr>
      <t xml:space="preserve"> </t>
    </r>
    <r>
      <rPr>
        <sz val="10"/>
        <color theme="1"/>
        <rFont val="Calibri"/>
        <family val="2"/>
        <scheme val="minor"/>
      </rPr>
      <t> </t>
    </r>
  </si>
  <si>
    <t>Describe how your product utilizes roles and permissions in Knowledge Management.</t>
  </si>
  <si>
    <r>
      <t>1.3.1.52.</t>
    </r>
    <r>
      <rPr>
        <sz val="7"/>
        <color theme="1"/>
        <rFont val="Times New Roman"/>
        <family val="1"/>
      </rPr>
      <t xml:space="preserve"> </t>
    </r>
    <r>
      <rPr>
        <sz val="10"/>
        <color theme="1"/>
        <rFont val="Calibri"/>
        <family val="2"/>
        <scheme val="minor"/>
      </rPr>
      <t> </t>
    </r>
  </si>
  <si>
    <t>How does your Knowledge Management support versioning in areas such as Knowledge Base articles, etc?</t>
  </si>
  <si>
    <r>
      <t>1.3.1.53.</t>
    </r>
    <r>
      <rPr>
        <sz val="7"/>
        <color theme="1"/>
        <rFont val="Times New Roman"/>
        <family val="1"/>
      </rPr>
      <t xml:space="preserve"> </t>
    </r>
    <r>
      <rPr>
        <sz val="10"/>
        <color theme="1"/>
        <rFont val="Calibri"/>
        <family val="2"/>
        <scheme val="minor"/>
      </rPr>
      <t> </t>
    </r>
  </si>
  <si>
    <t>Describe your product’s ability to facilitate a full Service Knowledge Management System (SKMS) as defined by ITIL.</t>
  </si>
  <si>
    <r>
      <t>1.3.1.54.</t>
    </r>
    <r>
      <rPr>
        <sz val="7"/>
        <color theme="1"/>
        <rFont val="Times New Roman"/>
        <family val="1"/>
      </rPr>
      <t xml:space="preserve"> </t>
    </r>
    <r>
      <rPr>
        <sz val="10"/>
        <color theme="1"/>
        <rFont val="Calibri"/>
        <family val="2"/>
        <scheme val="minor"/>
      </rPr>
      <t> </t>
    </r>
  </si>
  <si>
    <t>Describe how the SKMS within your product supports process areas and functions within the software. Examples include Capacity Management, Availability Management, Configuration Management, etc.</t>
  </si>
  <si>
    <r>
      <t>1.3.1.55.</t>
    </r>
    <r>
      <rPr>
        <sz val="7"/>
        <color theme="1"/>
        <rFont val="Times New Roman"/>
        <family val="1"/>
      </rPr>
      <t xml:space="preserve"> </t>
    </r>
    <r>
      <rPr>
        <sz val="10"/>
        <color theme="1"/>
        <rFont val="Calibri"/>
        <family val="2"/>
        <scheme val="minor"/>
      </rPr>
      <t> </t>
    </r>
  </si>
  <si>
    <t>List all of the areas supported by your product’s SKMS.</t>
  </si>
  <si>
    <r>
      <t>1.3.1.56.</t>
    </r>
    <r>
      <rPr>
        <sz val="7"/>
        <color theme="1"/>
        <rFont val="Times New Roman"/>
        <family val="1"/>
      </rPr>
      <t xml:space="preserve"> </t>
    </r>
    <r>
      <rPr>
        <sz val="10"/>
        <color theme="1"/>
        <rFont val="Calibri"/>
        <family val="2"/>
        <scheme val="minor"/>
      </rPr>
      <t> </t>
    </r>
  </si>
  <si>
    <t>How quickly do knowledge articles become available for searching (indexed) after being entered into the Knowledge Management system?</t>
  </si>
  <si>
    <r>
      <t>1.3.1.57.</t>
    </r>
    <r>
      <rPr>
        <sz val="7"/>
        <color theme="1"/>
        <rFont val="Times New Roman"/>
        <family val="1"/>
      </rPr>
      <t xml:space="preserve"> </t>
    </r>
    <r>
      <rPr>
        <sz val="10"/>
        <color theme="1"/>
        <rFont val="Calibri"/>
        <family val="2"/>
        <scheme val="minor"/>
      </rPr>
      <t> </t>
    </r>
  </si>
  <si>
    <t>Describe how your product supports the Knowledge Centered Support (KCS) methodology.</t>
  </si>
  <si>
    <r>
      <t>1.3.1.58.</t>
    </r>
    <r>
      <rPr>
        <sz val="7"/>
        <color theme="1"/>
        <rFont val="Times New Roman"/>
        <family val="1"/>
      </rPr>
      <t xml:space="preserve"> </t>
    </r>
    <r>
      <rPr>
        <sz val="10"/>
        <color theme="1"/>
        <rFont val="Calibri"/>
        <family val="2"/>
        <scheme val="minor"/>
      </rPr>
      <t> </t>
    </r>
  </si>
  <si>
    <t>Project and Portfolio Management</t>
  </si>
  <si>
    <t>Describe your product’s Project and Portfolio Management capabilities.</t>
  </si>
  <si>
    <r>
      <t>1.3.1.59.</t>
    </r>
    <r>
      <rPr>
        <sz val="7"/>
        <color theme="1"/>
        <rFont val="Times New Roman"/>
        <family val="1"/>
      </rPr>
      <t xml:space="preserve"> </t>
    </r>
    <r>
      <rPr>
        <sz val="10"/>
        <color theme="1"/>
        <rFont val="Calibri"/>
        <family val="2"/>
        <scheme val="minor"/>
      </rPr>
      <t> </t>
    </r>
  </si>
  <si>
    <t>Release Management</t>
  </si>
  <si>
    <t>Describe the relationship between Change Management and Release Management within the product.</t>
  </si>
  <si>
    <r>
      <t>1.3.1.60.</t>
    </r>
    <r>
      <rPr>
        <sz val="7"/>
        <color theme="1"/>
        <rFont val="Times New Roman"/>
        <family val="1"/>
      </rPr>
      <t xml:space="preserve"> </t>
    </r>
    <r>
      <rPr>
        <sz val="10"/>
        <color theme="1"/>
        <rFont val="Calibri"/>
        <family val="2"/>
        <scheme val="minor"/>
      </rPr>
      <t> </t>
    </r>
  </si>
  <si>
    <t>Describe your product’s ability to facilitate Release Management.</t>
  </si>
  <si>
    <r>
      <t>1.3.1.61.</t>
    </r>
    <r>
      <rPr>
        <sz val="7"/>
        <color theme="1"/>
        <rFont val="Times New Roman"/>
        <family val="1"/>
      </rPr>
      <t xml:space="preserve"> </t>
    </r>
    <r>
      <rPr>
        <sz val="10"/>
        <color theme="1"/>
        <rFont val="Calibri"/>
        <family val="2"/>
        <scheme val="minor"/>
      </rPr>
      <t> </t>
    </r>
  </si>
  <si>
    <t>Request Fulfillment</t>
  </si>
  <si>
    <t>How does your product support triggering a service request based on a calendar?</t>
  </si>
  <si>
    <r>
      <t>1.3.1.62.</t>
    </r>
    <r>
      <rPr>
        <sz val="7"/>
        <color theme="1"/>
        <rFont val="Times New Roman"/>
        <family val="1"/>
      </rPr>
      <t xml:space="preserve"> </t>
    </r>
    <r>
      <rPr>
        <sz val="10"/>
        <color theme="1"/>
        <rFont val="Calibri"/>
        <family val="2"/>
        <scheme val="minor"/>
      </rPr>
      <t> </t>
    </r>
  </si>
  <si>
    <t>Describe how your product’s self-service portal provides a ‘shopping cart’ approach to ordering services and equipment.</t>
  </si>
  <si>
    <r>
      <t>1.3.1.63.</t>
    </r>
    <r>
      <rPr>
        <sz val="7"/>
        <color theme="1"/>
        <rFont val="Times New Roman"/>
        <family val="1"/>
      </rPr>
      <t xml:space="preserve"> </t>
    </r>
    <r>
      <rPr>
        <sz val="10"/>
        <color theme="1"/>
        <rFont val="Calibri"/>
        <family val="2"/>
        <scheme val="minor"/>
      </rPr>
      <t> </t>
    </r>
  </si>
  <si>
    <t>Describe your product’s ability to facilitate Request Fulfillment.</t>
  </si>
  <si>
    <r>
      <t>1.3.1.64.</t>
    </r>
    <r>
      <rPr>
        <sz val="7"/>
        <color theme="1"/>
        <rFont val="Times New Roman"/>
        <family val="1"/>
      </rPr>
      <t xml:space="preserve"> </t>
    </r>
    <r>
      <rPr>
        <sz val="10"/>
        <color theme="1"/>
        <rFont val="Calibri"/>
        <family val="2"/>
        <scheme val="minor"/>
      </rPr>
      <t> </t>
    </r>
  </si>
  <si>
    <t>Service Asset and Configuration Management</t>
  </si>
  <si>
    <t>Describe your Configuration Management Database (CMDB) in detail and what ITIL processes it supports.</t>
  </si>
  <si>
    <r>
      <t>1.3.1.65.</t>
    </r>
    <r>
      <rPr>
        <sz val="7"/>
        <color theme="1"/>
        <rFont val="Times New Roman"/>
        <family val="1"/>
      </rPr>
      <t xml:space="preserve"> </t>
    </r>
    <r>
      <rPr>
        <sz val="10"/>
        <color theme="1"/>
        <rFont val="Calibri"/>
        <family val="2"/>
        <scheme val="minor"/>
      </rPr>
      <t> </t>
    </r>
  </si>
  <si>
    <t>Describe your product’s ability to track and display relationships between configuration items.</t>
  </si>
  <si>
    <r>
      <t>1.3.1.66.</t>
    </r>
    <r>
      <rPr>
        <sz val="7"/>
        <color theme="1"/>
        <rFont val="Times New Roman"/>
        <family val="1"/>
      </rPr>
      <t xml:space="preserve"> </t>
    </r>
    <r>
      <rPr>
        <sz val="10"/>
        <color theme="1"/>
        <rFont val="Calibri"/>
        <family val="2"/>
        <scheme val="minor"/>
      </rPr>
      <t> </t>
    </r>
  </si>
  <si>
    <t>Describe how your product facilitates Asset Management including its ability to update configuration items based on changes.</t>
  </si>
  <si>
    <r>
      <t>1.3.1.67.</t>
    </r>
    <r>
      <rPr>
        <sz val="7"/>
        <color theme="1"/>
        <rFont val="Times New Roman"/>
        <family val="1"/>
      </rPr>
      <t xml:space="preserve"> </t>
    </r>
    <r>
      <rPr>
        <sz val="10"/>
        <color theme="1"/>
        <rFont val="Calibri"/>
        <family val="2"/>
        <scheme val="minor"/>
      </rPr>
      <t> </t>
    </r>
  </si>
  <si>
    <t>Describe how your Asset and Configuration Management components tie in with your Incident and Problem Management components, as well as the ability to report on historical issues.</t>
  </si>
  <si>
    <r>
      <t>1.3.1.68.</t>
    </r>
    <r>
      <rPr>
        <sz val="7"/>
        <color theme="1"/>
        <rFont val="Times New Roman"/>
        <family val="1"/>
      </rPr>
      <t xml:space="preserve"> </t>
    </r>
    <r>
      <rPr>
        <sz val="10"/>
        <color theme="1"/>
        <rFont val="Calibri"/>
        <family val="2"/>
        <scheme val="minor"/>
      </rPr>
      <t> </t>
    </r>
  </si>
  <si>
    <t>How does your product support the ability to track purchase dates, warranties, lifecycles and other factors for purposes of forecasting and the ability to report on this data?</t>
  </si>
  <si>
    <r>
      <t>1.3.1.69.</t>
    </r>
    <r>
      <rPr>
        <sz val="7"/>
        <color theme="1"/>
        <rFont val="Times New Roman"/>
        <family val="1"/>
      </rPr>
      <t xml:space="preserve"> </t>
    </r>
    <r>
      <rPr>
        <sz val="10"/>
        <color theme="1"/>
        <rFont val="Calibri"/>
        <family val="2"/>
        <scheme val="minor"/>
      </rPr>
      <t> </t>
    </r>
  </si>
  <si>
    <t>Describe your product’s ability to support barcode readers and how it can relate to incident and configuration items.</t>
  </si>
  <si>
    <r>
      <t>1.3.1.70.</t>
    </r>
    <r>
      <rPr>
        <sz val="7"/>
        <color theme="1"/>
        <rFont val="Times New Roman"/>
        <family val="1"/>
      </rPr>
      <t xml:space="preserve"> </t>
    </r>
    <r>
      <rPr>
        <sz val="10"/>
        <color theme="1"/>
        <rFont val="Calibri"/>
        <family val="2"/>
        <scheme val="minor"/>
      </rPr>
      <t> </t>
    </r>
  </si>
  <si>
    <t>Describe your product’s ability to auto discover assets (both using an agent and agentless).</t>
  </si>
  <si>
    <r>
      <t>1.3.1.71.</t>
    </r>
    <r>
      <rPr>
        <sz val="7"/>
        <color theme="1"/>
        <rFont val="Times New Roman"/>
        <family val="1"/>
      </rPr>
      <t xml:space="preserve"> </t>
    </r>
    <r>
      <rPr>
        <sz val="10"/>
        <color theme="1"/>
        <rFont val="Calibri"/>
        <family val="2"/>
        <scheme val="minor"/>
      </rPr>
      <t> </t>
    </r>
  </si>
  <si>
    <t>How does your product track software licensing?</t>
  </si>
  <si>
    <r>
      <t>1.3.1.72.</t>
    </r>
    <r>
      <rPr>
        <sz val="7"/>
        <color theme="1"/>
        <rFont val="Times New Roman"/>
        <family val="1"/>
      </rPr>
      <t xml:space="preserve"> </t>
    </r>
    <r>
      <rPr>
        <sz val="10"/>
        <color theme="1"/>
        <rFont val="Calibri"/>
        <family val="2"/>
        <scheme val="minor"/>
      </rPr>
      <t> </t>
    </r>
  </si>
  <si>
    <t>Describe your product’s ability to facilitate Service Asset and Configuration Management.</t>
  </si>
  <si>
    <r>
      <t>1.3.1.73.</t>
    </r>
    <r>
      <rPr>
        <sz val="7"/>
        <color theme="1"/>
        <rFont val="Times New Roman"/>
        <family val="1"/>
      </rPr>
      <t xml:space="preserve"> </t>
    </r>
    <r>
      <rPr>
        <sz val="10"/>
        <color theme="1"/>
        <rFont val="Calibri"/>
        <family val="2"/>
        <scheme val="minor"/>
      </rPr>
      <t> </t>
    </r>
  </si>
  <si>
    <t>Service Catalog Management</t>
  </si>
  <si>
    <t>Describe the Service Catalog features of your product.</t>
  </si>
  <si>
    <r>
      <t>1.3.1.74.</t>
    </r>
    <r>
      <rPr>
        <sz val="7"/>
        <color theme="1"/>
        <rFont val="Times New Roman"/>
        <family val="1"/>
      </rPr>
      <t xml:space="preserve"> </t>
    </r>
    <r>
      <rPr>
        <sz val="10"/>
        <color theme="1"/>
        <rFont val="Calibri"/>
        <family val="2"/>
        <scheme val="minor"/>
      </rPr>
      <t> </t>
    </r>
  </si>
  <si>
    <t>Describe how your Service Catalog integrates with your Configuration Management Database.</t>
  </si>
  <si>
    <r>
      <t>1.3.1.75.</t>
    </r>
    <r>
      <rPr>
        <sz val="7"/>
        <color theme="1"/>
        <rFont val="Times New Roman"/>
        <family val="1"/>
      </rPr>
      <t xml:space="preserve"> </t>
    </r>
    <r>
      <rPr>
        <sz val="10"/>
        <color theme="1"/>
        <rFont val="Calibri"/>
        <family val="2"/>
        <scheme val="minor"/>
      </rPr>
      <t> </t>
    </r>
  </si>
  <si>
    <t>Describe your product’s ability to facilitate Service Catalog Management.</t>
  </si>
  <si>
    <r>
      <t>1.3.1.76.</t>
    </r>
    <r>
      <rPr>
        <sz val="7"/>
        <color theme="1"/>
        <rFont val="Times New Roman"/>
        <family val="1"/>
      </rPr>
      <t xml:space="preserve"> </t>
    </r>
    <r>
      <rPr>
        <sz val="10"/>
        <color theme="1"/>
        <rFont val="Calibri"/>
        <family val="2"/>
        <scheme val="minor"/>
      </rPr>
      <t> </t>
    </r>
  </si>
  <si>
    <t>Describe your product’s ability to facilitate Service Level Management.</t>
  </si>
  <si>
    <t>Final Score</t>
  </si>
  <si>
    <r>
      <t>1.3.2.1.</t>
    </r>
    <r>
      <rPr>
        <sz val="7"/>
        <color theme="1"/>
        <rFont val="Times New Roman"/>
        <family val="1"/>
      </rPr>
      <t xml:space="preserve">    </t>
    </r>
    <r>
      <rPr>
        <sz val="10"/>
        <color theme="1"/>
        <rFont val="Calibri"/>
        <family val="2"/>
        <scheme val="minor"/>
      </rPr>
      <t> </t>
    </r>
  </si>
  <si>
    <t>Does your product have open Application-Programming Interface (API) / Web Services for custom integration?  Describe in detail how the integration functions.</t>
  </si>
  <si>
    <r>
      <t>1.3.2.2.</t>
    </r>
    <r>
      <rPr>
        <sz val="7"/>
        <color theme="1"/>
        <rFont val="Times New Roman"/>
        <family val="1"/>
      </rPr>
      <t xml:space="preserve">    </t>
    </r>
    <r>
      <rPr>
        <sz val="10"/>
        <color theme="1"/>
        <rFont val="Calibri"/>
        <family val="2"/>
        <scheme val="minor"/>
      </rPr>
      <t> </t>
    </r>
  </si>
  <si>
    <t>Does the use of integrations or custom APIs affect licensing or is the use of integrations/custom APIs limited in any way?</t>
  </si>
  <si>
    <r>
      <t>1.3.2.3.</t>
    </r>
    <r>
      <rPr>
        <sz val="7"/>
        <color theme="1"/>
        <rFont val="Times New Roman"/>
        <family val="1"/>
      </rPr>
      <t xml:space="preserve">    </t>
    </r>
    <r>
      <rPr>
        <sz val="10"/>
        <color theme="1"/>
        <rFont val="Calibri"/>
        <family val="2"/>
        <scheme val="minor"/>
      </rPr>
      <t> </t>
    </r>
  </si>
  <si>
    <t>Provide us with a list of products and services that your product integrates with out of the box.</t>
  </si>
  <si>
    <r>
      <t>1.3.2.4.</t>
    </r>
    <r>
      <rPr>
        <sz val="7"/>
        <color theme="1"/>
        <rFont val="Times New Roman"/>
        <family val="1"/>
      </rPr>
      <t xml:space="preserve">    </t>
    </r>
    <r>
      <rPr>
        <sz val="10"/>
        <color theme="1"/>
        <rFont val="Calibri"/>
        <family val="2"/>
        <scheme val="minor"/>
      </rPr>
      <t> </t>
    </r>
  </si>
  <si>
    <t>What mobile platforms are supported?  Include specific operating systems and versions.</t>
  </si>
  <si>
    <r>
      <t>1.3.2.5.</t>
    </r>
    <r>
      <rPr>
        <sz val="7"/>
        <color theme="1"/>
        <rFont val="Times New Roman"/>
        <family val="1"/>
      </rPr>
      <t xml:space="preserve">    </t>
    </r>
    <r>
      <rPr>
        <sz val="10"/>
        <color theme="1"/>
        <rFont val="Calibri"/>
        <family val="2"/>
        <scheme val="minor"/>
      </rPr>
      <t> </t>
    </r>
  </si>
  <si>
    <t>Do you provide a mobile app? For what platforms?</t>
  </si>
  <si>
    <r>
      <t>1.3.2.6.</t>
    </r>
    <r>
      <rPr>
        <sz val="7"/>
        <color theme="1"/>
        <rFont val="Times New Roman"/>
        <family val="1"/>
      </rPr>
      <t xml:space="preserve">    </t>
    </r>
    <r>
      <rPr>
        <sz val="10"/>
        <color theme="1"/>
        <rFont val="Calibri"/>
        <family val="2"/>
        <scheme val="minor"/>
      </rPr>
      <t> </t>
    </r>
  </si>
  <si>
    <t>Describe how your product's idle user logoff time can be configured.</t>
  </si>
  <si>
    <r>
      <t>1.3.2.7.</t>
    </r>
    <r>
      <rPr>
        <sz val="7"/>
        <color theme="1"/>
        <rFont val="Times New Roman"/>
        <family val="1"/>
      </rPr>
      <t xml:space="preserve">    </t>
    </r>
    <r>
      <rPr>
        <sz val="10"/>
        <color theme="1"/>
        <rFont val="Calibri"/>
        <family val="2"/>
        <scheme val="minor"/>
      </rPr>
      <t> </t>
    </r>
  </si>
  <si>
    <t>List the browsers and minimum versions your product supports.</t>
  </si>
  <si>
    <r>
      <t>1.3.2.8.</t>
    </r>
    <r>
      <rPr>
        <sz val="7"/>
        <color theme="1"/>
        <rFont val="Times New Roman"/>
        <family val="1"/>
      </rPr>
      <t xml:space="preserve">    </t>
    </r>
    <r>
      <rPr>
        <sz val="10"/>
        <color theme="1"/>
        <rFont val="Calibri"/>
        <family val="2"/>
        <scheme val="minor"/>
      </rPr>
      <t> </t>
    </r>
  </si>
  <si>
    <t>Is functionality impaired on certain browsers?  If so, list browsers that have limited functionality, as well as their limitations.</t>
  </si>
  <si>
    <r>
      <t>1.3.2.9.</t>
    </r>
    <r>
      <rPr>
        <sz val="7"/>
        <color theme="1"/>
        <rFont val="Times New Roman"/>
        <family val="1"/>
      </rPr>
      <t xml:space="preserve">    </t>
    </r>
    <r>
      <rPr>
        <sz val="10"/>
        <color theme="1"/>
        <rFont val="Calibri"/>
        <family val="2"/>
        <scheme val="minor"/>
      </rPr>
      <t> </t>
    </r>
  </si>
  <si>
    <t>Does your product have a thick client? If so, describe its technical requirements and how it differs from web-based access your product offers.</t>
  </si>
  <si>
    <r>
      <t>1.3.2.10.</t>
    </r>
    <r>
      <rPr>
        <sz val="7"/>
        <color theme="1"/>
        <rFont val="Times New Roman"/>
        <family val="1"/>
      </rPr>
      <t xml:space="preserve"> </t>
    </r>
    <r>
      <rPr>
        <sz val="10"/>
        <color theme="1"/>
        <rFont val="Calibri"/>
        <family val="2"/>
        <scheme val="minor"/>
      </rPr>
      <t> </t>
    </r>
  </si>
  <si>
    <t>How does your product support single sign-on and what methods are supported?</t>
  </si>
  <si>
    <r>
      <t>1.3.2.11.</t>
    </r>
    <r>
      <rPr>
        <sz val="7"/>
        <color theme="1"/>
        <rFont val="Times New Roman"/>
        <family val="1"/>
      </rPr>
      <t xml:space="preserve"> </t>
    </r>
    <r>
      <rPr>
        <sz val="10"/>
        <color theme="1"/>
        <rFont val="Calibri"/>
        <family val="2"/>
        <scheme val="minor"/>
      </rPr>
      <t> </t>
    </r>
  </si>
  <si>
    <t>Describe your product’s database technology platform.</t>
  </si>
  <si>
    <r>
      <t>1.3.2.12.</t>
    </r>
    <r>
      <rPr>
        <sz val="7"/>
        <color theme="1"/>
        <rFont val="Times New Roman"/>
        <family val="1"/>
      </rPr>
      <t xml:space="preserve"> </t>
    </r>
    <r>
      <rPr>
        <sz val="10"/>
        <color theme="1"/>
        <rFont val="Calibri"/>
        <family val="2"/>
        <scheme val="minor"/>
      </rPr>
      <t> </t>
    </r>
  </si>
  <si>
    <t>Describe your product’s ability to add custom fields.</t>
  </si>
  <si>
    <r>
      <t>1.3.2.13.</t>
    </r>
    <r>
      <rPr>
        <sz val="7"/>
        <color theme="1"/>
        <rFont val="Times New Roman"/>
        <family val="1"/>
      </rPr>
      <t xml:space="preserve"> </t>
    </r>
    <r>
      <rPr>
        <sz val="10"/>
        <color theme="1"/>
        <rFont val="Calibri"/>
        <family val="2"/>
        <scheme val="minor"/>
      </rPr>
      <t> </t>
    </r>
  </si>
  <si>
    <t>Describe your product’s data structure.</t>
  </si>
  <si>
    <r>
      <t>1.3.2.14.</t>
    </r>
    <r>
      <rPr>
        <sz val="7"/>
        <color theme="1"/>
        <rFont val="Times New Roman"/>
        <family val="1"/>
      </rPr>
      <t xml:space="preserve"> </t>
    </r>
    <r>
      <rPr>
        <sz val="10"/>
        <color theme="1"/>
        <rFont val="Calibri"/>
        <family val="2"/>
        <scheme val="minor"/>
      </rPr>
      <t> </t>
    </r>
  </si>
  <si>
    <t>Describe how ISU will be able to directly access the raw data contained in the product’s database(s).  In addition, does ISU own the data and retain full access to it?</t>
  </si>
  <si>
    <r>
      <t>1.3.2.15.</t>
    </r>
    <r>
      <rPr>
        <sz val="7"/>
        <color theme="1"/>
        <rFont val="Times New Roman"/>
        <family val="1"/>
      </rPr>
      <t xml:space="preserve"> </t>
    </r>
    <r>
      <rPr>
        <sz val="10"/>
        <color theme="1"/>
        <rFont val="Calibri"/>
        <family val="2"/>
        <scheme val="minor"/>
      </rPr>
      <t> </t>
    </r>
  </si>
  <si>
    <t>Describe how your workflow can integrate with third-party products / solutions.</t>
  </si>
  <si>
    <r>
      <t>1.3.2.16.</t>
    </r>
    <r>
      <rPr>
        <sz val="7"/>
        <color theme="1"/>
        <rFont val="Times New Roman"/>
        <family val="1"/>
      </rPr>
      <t xml:space="preserve"> </t>
    </r>
    <r>
      <rPr>
        <sz val="10"/>
        <color theme="1"/>
        <rFont val="Calibri"/>
        <family val="2"/>
        <scheme val="minor"/>
      </rPr>
      <t> </t>
    </r>
  </si>
  <si>
    <t>Describe how your product allows data to be displayed on disparate systems via an external data feed (i.e. RSS, XML, etc.).</t>
  </si>
  <si>
    <r>
      <t>1.3.2.17.</t>
    </r>
    <r>
      <rPr>
        <sz val="7"/>
        <color theme="1"/>
        <rFont val="Times New Roman"/>
        <family val="1"/>
      </rPr>
      <t xml:space="preserve"> </t>
    </r>
    <r>
      <rPr>
        <sz val="10"/>
        <color theme="1"/>
        <rFont val="Calibri"/>
        <family val="2"/>
        <scheme val="minor"/>
      </rPr>
      <t> </t>
    </r>
  </si>
  <si>
    <t>Describe your product’s ability to support a multi-tenant structure with multiple support units having different product configuration needs.</t>
  </si>
  <si>
    <r>
      <t>1.3.2.18.</t>
    </r>
    <r>
      <rPr>
        <sz val="7"/>
        <color theme="1"/>
        <rFont val="Times New Roman"/>
        <family val="1"/>
      </rPr>
      <t xml:space="preserve"> </t>
    </r>
    <r>
      <rPr>
        <sz val="10"/>
        <color theme="1"/>
        <rFont val="Calibri"/>
        <family val="2"/>
        <scheme val="minor"/>
      </rPr>
      <t> </t>
    </r>
  </si>
  <si>
    <t>How does your product offer integration with Microsoft System Center Configuration Manager?</t>
  </si>
  <si>
    <r>
      <t>1.3.2.19.</t>
    </r>
    <r>
      <rPr>
        <sz val="7"/>
        <color theme="1"/>
        <rFont val="Times New Roman"/>
        <family val="1"/>
      </rPr>
      <t xml:space="preserve"> </t>
    </r>
    <r>
      <rPr>
        <sz val="10"/>
        <color theme="1"/>
        <rFont val="Calibri"/>
        <family val="2"/>
        <scheme val="minor"/>
      </rPr>
      <t> </t>
    </r>
  </si>
  <si>
    <t>How does your product offer integration with Microsoft System Center Operations Manager?</t>
  </si>
  <si>
    <r>
      <t>1.3.2.20.</t>
    </r>
    <r>
      <rPr>
        <sz val="7"/>
        <color theme="1"/>
        <rFont val="Times New Roman"/>
        <family val="1"/>
      </rPr>
      <t xml:space="preserve"> </t>
    </r>
    <r>
      <rPr>
        <sz val="10"/>
        <color theme="1"/>
        <rFont val="Calibri"/>
        <family val="2"/>
        <scheme val="minor"/>
      </rPr>
      <t> </t>
    </r>
  </si>
  <si>
    <t>How does your product offer integration with Unified Communications infrastructure?</t>
  </si>
  <si>
    <r>
      <t>1.3.2.21.</t>
    </r>
    <r>
      <rPr>
        <sz val="7"/>
        <color theme="1"/>
        <rFont val="Times New Roman"/>
        <family val="1"/>
      </rPr>
      <t xml:space="preserve"> </t>
    </r>
    <r>
      <rPr>
        <sz val="10"/>
        <color theme="1"/>
        <rFont val="Calibri"/>
        <family val="2"/>
        <scheme val="minor"/>
      </rPr>
      <t> </t>
    </r>
  </si>
  <si>
    <t>How does your product offer integration with Computer Telephony Interface (CTI)?</t>
  </si>
  <si>
    <r>
      <t>1.3.2.22.</t>
    </r>
    <r>
      <rPr>
        <sz val="7"/>
        <color theme="1"/>
        <rFont val="Times New Roman"/>
        <family val="1"/>
      </rPr>
      <t xml:space="preserve"> </t>
    </r>
    <r>
      <rPr>
        <sz val="10"/>
        <color theme="1"/>
        <rFont val="Calibri"/>
        <family val="2"/>
        <scheme val="minor"/>
      </rPr>
      <t> </t>
    </r>
  </si>
  <si>
    <t>How does your product offer integration with Cisco Contact Center?</t>
  </si>
  <si>
    <r>
      <t>1.3.2.23.</t>
    </r>
    <r>
      <rPr>
        <sz val="7"/>
        <color theme="1"/>
        <rFont val="Times New Roman"/>
        <family val="1"/>
      </rPr>
      <t xml:space="preserve"> </t>
    </r>
    <r>
      <rPr>
        <sz val="10"/>
        <color theme="1"/>
        <rFont val="Calibri"/>
        <family val="2"/>
        <scheme val="minor"/>
      </rPr>
      <t> </t>
    </r>
  </si>
  <si>
    <t>How does your product offer integration with Solar Winds?</t>
  </si>
  <si>
    <r>
      <t>1.3.2.24.</t>
    </r>
    <r>
      <rPr>
        <sz val="7"/>
        <color theme="1"/>
        <rFont val="Times New Roman"/>
        <family val="1"/>
      </rPr>
      <t xml:space="preserve"> </t>
    </r>
    <r>
      <rPr>
        <sz val="10"/>
        <color theme="1"/>
        <rFont val="Calibri"/>
        <family val="2"/>
        <scheme val="minor"/>
      </rPr>
      <t> </t>
    </r>
  </si>
  <si>
    <t>How does your product offer integration with Pinnacle Communications Management Solution?</t>
  </si>
  <si>
    <r>
      <t>1.3.2.25.</t>
    </r>
    <r>
      <rPr>
        <sz val="7"/>
        <color theme="1"/>
        <rFont val="Times New Roman"/>
        <family val="1"/>
      </rPr>
      <t xml:space="preserve"> </t>
    </r>
    <r>
      <rPr>
        <sz val="10"/>
        <color theme="1"/>
        <rFont val="Calibri"/>
        <family val="2"/>
        <scheme val="minor"/>
      </rPr>
      <t> </t>
    </r>
  </si>
  <si>
    <t>How does your product offer integration with LightSpeed Retail Point of Sale System?</t>
  </si>
  <si>
    <r>
      <t>1.3.2.26.</t>
    </r>
    <r>
      <rPr>
        <sz val="7"/>
        <color theme="1"/>
        <rFont val="Times New Roman"/>
        <family val="1"/>
      </rPr>
      <t xml:space="preserve"> </t>
    </r>
    <r>
      <rPr>
        <sz val="10"/>
        <color theme="1"/>
        <rFont val="Calibri"/>
        <family val="2"/>
        <scheme val="minor"/>
      </rPr>
      <t> </t>
    </r>
  </si>
  <si>
    <t>How does your product offer integration with Microsoft Orchestrator?</t>
  </si>
  <si>
    <r>
      <t>1.3.2.27.</t>
    </r>
    <r>
      <rPr>
        <sz val="7"/>
        <color theme="1"/>
        <rFont val="Times New Roman"/>
        <family val="1"/>
      </rPr>
      <t xml:space="preserve"> </t>
    </r>
    <r>
      <rPr>
        <sz val="10"/>
        <color theme="1"/>
        <rFont val="Calibri"/>
        <family val="2"/>
        <scheme val="minor"/>
      </rPr>
      <t> </t>
    </r>
  </si>
  <si>
    <t>How does your product offer integration with Daptiv Project and Portfolio Management Software?</t>
  </si>
  <si>
    <r>
      <t>1.3.2.28.</t>
    </r>
    <r>
      <rPr>
        <sz val="7"/>
        <color theme="1"/>
        <rFont val="Times New Roman"/>
        <family val="1"/>
      </rPr>
      <t xml:space="preserve"> </t>
    </r>
    <r>
      <rPr>
        <sz val="10"/>
        <color theme="1"/>
        <rFont val="Calibri"/>
        <family val="2"/>
        <scheme val="minor"/>
      </rPr>
      <t> </t>
    </r>
  </si>
  <si>
    <t>How does your product offer integration with Ellucian Colleague Financial Systems (formerly Datatel)?</t>
  </si>
  <si>
    <r>
      <t>1.3.2.29.</t>
    </r>
    <r>
      <rPr>
        <sz val="7"/>
        <color theme="1"/>
        <rFont val="Times New Roman"/>
        <family val="1"/>
      </rPr>
      <t xml:space="preserve"> </t>
    </r>
    <r>
      <rPr>
        <sz val="10"/>
        <color theme="1"/>
        <rFont val="Calibri"/>
        <family val="2"/>
        <scheme val="minor"/>
      </rPr>
      <t> </t>
    </r>
  </si>
  <si>
    <t>How does your product offer integration with Cisco Network Management Tools?</t>
  </si>
  <si>
    <r>
      <t>1.3.2.30.</t>
    </r>
    <r>
      <rPr>
        <sz val="7"/>
        <color theme="1"/>
        <rFont val="Times New Roman"/>
        <family val="1"/>
      </rPr>
      <t xml:space="preserve"> </t>
    </r>
    <r>
      <rPr>
        <sz val="10"/>
        <color theme="1"/>
        <rFont val="Calibri"/>
        <family val="2"/>
        <scheme val="minor"/>
      </rPr>
      <t> </t>
    </r>
  </si>
  <si>
    <t>How does your product offer integration or import capabilities with iTop Configuration Management Database?</t>
  </si>
  <si>
    <r>
      <t>1.3.2.31.</t>
    </r>
    <r>
      <rPr>
        <sz val="7"/>
        <color theme="1"/>
        <rFont val="Times New Roman"/>
        <family val="1"/>
      </rPr>
      <t xml:space="preserve"> </t>
    </r>
    <r>
      <rPr>
        <sz val="10"/>
        <color theme="1"/>
        <rFont val="Calibri"/>
        <family val="2"/>
        <scheme val="minor"/>
      </rPr>
      <t> </t>
    </r>
  </si>
  <si>
    <t>How does your product offer integration with Active Directory Authentication and Security Groups?</t>
  </si>
  <si>
    <r>
      <t>1.3.2.32.</t>
    </r>
    <r>
      <rPr>
        <sz val="7"/>
        <color theme="1"/>
        <rFont val="Times New Roman"/>
        <family val="1"/>
      </rPr>
      <t xml:space="preserve"> </t>
    </r>
    <r>
      <rPr>
        <sz val="10"/>
        <color theme="1"/>
        <rFont val="Calibri"/>
        <family val="2"/>
        <scheme val="minor"/>
      </rPr>
      <t> </t>
    </r>
  </si>
  <si>
    <t>How does your product offer integration with Microsoft Client Access Service?</t>
  </si>
  <si>
    <r>
      <t>1.3.2.33.</t>
    </r>
    <r>
      <rPr>
        <sz val="7"/>
        <color theme="1"/>
        <rFont val="Times New Roman"/>
        <family val="1"/>
      </rPr>
      <t xml:space="preserve"> </t>
    </r>
    <r>
      <rPr>
        <sz val="10"/>
        <color theme="1"/>
        <rFont val="Calibri"/>
        <family val="2"/>
        <scheme val="minor"/>
      </rPr>
      <t> </t>
    </r>
  </si>
  <si>
    <t>How does your product offer integration with Microsoft Exchange?</t>
  </si>
  <si>
    <r>
      <t>1.3.2.34.</t>
    </r>
    <r>
      <rPr>
        <sz val="7"/>
        <color theme="1"/>
        <rFont val="Times New Roman"/>
        <family val="1"/>
      </rPr>
      <t xml:space="preserve"> </t>
    </r>
    <r>
      <rPr>
        <sz val="10"/>
        <color theme="1"/>
        <rFont val="Calibri"/>
        <family val="2"/>
        <scheme val="minor"/>
      </rPr>
      <t> </t>
    </r>
  </si>
  <si>
    <t>How does your product offer integration with Microsoft Outlook?</t>
  </si>
  <si>
    <r>
      <t>1.3.2.35.</t>
    </r>
    <r>
      <rPr>
        <sz val="7"/>
        <color theme="1"/>
        <rFont val="Times New Roman"/>
        <family val="1"/>
      </rPr>
      <t xml:space="preserve"> </t>
    </r>
    <r>
      <rPr>
        <sz val="10"/>
        <color theme="1"/>
        <rFont val="Calibri"/>
        <family val="2"/>
        <scheme val="minor"/>
      </rPr>
      <t> </t>
    </r>
  </si>
  <si>
    <t>How does your product offer integration with Chat / IM solutions?</t>
  </si>
  <si>
    <r>
      <t>1.3.2.36.</t>
    </r>
    <r>
      <rPr>
        <sz val="7"/>
        <color theme="1"/>
        <rFont val="Times New Roman"/>
        <family val="1"/>
      </rPr>
      <t xml:space="preserve"> </t>
    </r>
    <r>
      <rPr>
        <sz val="10"/>
        <color theme="1"/>
        <rFont val="Calibri"/>
        <family val="2"/>
        <scheme val="minor"/>
      </rPr>
      <t> </t>
    </r>
  </si>
  <si>
    <t>How does your product offer integration with text messaging/MMS?</t>
  </si>
  <si>
    <r>
      <t>1.3.2.37.</t>
    </r>
    <r>
      <rPr>
        <sz val="7"/>
        <color theme="1"/>
        <rFont val="Times New Roman"/>
        <family val="1"/>
      </rPr>
      <t xml:space="preserve"> </t>
    </r>
    <r>
      <rPr>
        <sz val="10"/>
        <color theme="1"/>
        <rFont val="Calibri"/>
        <family val="2"/>
        <scheme val="minor"/>
      </rPr>
      <t> </t>
    </r>
  </si>
  <si>
    <t>How does your product integrate with Identity and Access Management solutions (password management, user provisioning)?</t>
  </si>
  <si>
    <r>
      <t>1.3.2.38.</t>
    </r>
    <r>
      <rPr>
        <sz val="7"/>
        <color theme="1"/>
        <rFont val="Times New Roman"/>
        <family val="1"/>
      </rPr>
      <t xml:space="preserve"> </t>
    </r>
    <r>
      <rPr>
        <sz val="10"/>
        <color theme="1"/>
        <rFont val="Calibri"/>
        <family val="2"/>
        <scheme val="minor"/>
      </rPr>
      <t> </t>
    </r>
  </si>
  <si>
    <t>Describe your product’s licensing model.</t>
  </si>
  <si>
    <r>
      <t>1.3.2.39.</t>
    </r>
    <r>
      <rPr>
        <sz val="7"/>
        <color theme="1"/>
        <rFont val="Times New Roman"/>
        <family val="1"/>
      </rPr>
      <t xml:space="preserve"> </t>
    </r>
    <r>
      <rPr>
        <sz val="10"/>
        <color theme="1"/>
        <rFont val="Calibri"/>
        <family val="2"/>
        <scheme val="minor"/>
      </rPr>
      <t> </t>
    </r>
  </si>
  <si>
    <t>Describe the support model for your product including methods of contacts and availability.</t>
  </si>
  <si>
    <r>
      <t>1.3.2.40.</t>
    </r>
    <r>
      <rPr>
        <sz val="7"/>
        <color theme="1"/>
        <rFont val="Times New Roman"/>
        <family val="1"/>
      </rPr>
      <t xml:space="preserve"> </t>
    </r>
    <r>
      <rPr>
        <sz val="10"/>
        <color theme="1"/>
        <rFont val="Calibri"/>
        <family val="2"/>
        <scheme val="minor"/>
      </rPr>
      <t> </t>
    </r>
  </si>
  <si>
    <t>What import capabilities does your product have for Knowledge Management?</t>
  </si>
  <si>
    <t>1.2.1.1.</t>
  </si>
  <si>
    <t>Project Management</t>
  </si>
  <si>
    <t>Provide a brief description about your company’s ability to provide all the services listed above in section 1.2.1.  If unable to provide any of the services, indicate what you are not able to provide or where your services deviate from what is listed.</t>
  </si>
  <si>
    <t>1.2.1.2.</t>
  </si>
  <si>
    <t>ITSM Implementation Design and Planning</t>
  </si>
  <si>
    <t>Provide a brief description about your company’s ability to provide all the services listed above in section 1.2.2.  If unable to provide any of the services, indicate what you are not able to provide or where your services deviate from what is listed.</t>
  </si>
  <si>
    <t>1.2.1.3.</t>
  </si>
  <si>
    <t>ITSM System Implementation Services</t>
  </si>
  <si>
    <t>Provide a brief description about your company’s ability to provide all the services listed above in section 1.2.3.  If unable to provide all of the services, indicate what you are not able to provide or where your services deviate from what is listed.</t>
  </si>
  <si>
    <t>1.2.1.4.</t>
  </si>
  <si>
    <t>Consulting / Professional Services</t>
  </si>
  <si>
    <t>Provide a brief description about your company’s ability provide all the services listed above in section 1.2.4.  If unable to provide all of the services, indicate what you are not able to provide or where your services deviate from what is listed.</t>
  </si>
  <si>
    <t>1.2.1.5.</t>
  </si>
  <si>
    <t>Training</t>
  </si>
  <si>
    <t>Provide a brief description about your company’s ability to provide all the services listed above in section 1.2.5.  If unable to provide all of the services, indicate what you are not able to provide or where your services deviate from what is listed.</t>
  </si>
  <si>
    <t>1.2.1.6.</t>
  </si>
  <si>
    <t>Support</t>
  </si>
  <si>
    <t>Provide a brief description about your company’s ability to provide all the services listed above in section 1.2.6.  If unable to provide all of the services, indicate what you are not able to provide or where your services deviate from what is listed.</t>
  </si>
  <si>
    <t>Attachment DD</t>
  </si>
  <si>
    <t>Subcontractor Information</t>
  </si>
  <si>
    <t>Attachment GG</t>
  </si>
  <si>
    <t>Business Information</t>
  </si>
  <si>
    <t>Attachment HH</t>
  </si>
  <si>
    <t>Reference - 1</t>
  </si>
  <si>
    <t>Reference - 2</t>
  </si>
  <si>
    <t>Reference - 3</t>
  </si>
  <si>
    <t>Reference - 4</t>
  </si>
  <si>
    <t>Reference - 5</t>
  </si>
  <si>
    <t>Reference - 6</t>
  </si>
  <si>
    <t>Reference - 7</t>
  </si>
  <si>
    <t>Reference - 8</t>
  </si>
  <si>
    <t>Reference - 9</t>
  </si>
  <si>
    <t>Carlson</t>
  </si>
  <si>
    <t>Coan</t>
  </si>
  <si>
    <t>Birckelbaw</t>
  </si>
  <si>
    <t>Regilio</t>
  </si>
  <si>
    <t>Smtih</t>
  </si>
  <si>
    <t>Watkins</t>
  </si>
  <si>
    <t>Average</t>
  </si>
  <si>
    <t>DEMO</t>
  </si>
  <si>
    <t>Vendor demonstation of process area</t>
  </si>
  <si>
    <t>Mengarelli</t>
  </si>
  <si>
    <t>Helm</t>
  </si>
  <si>
    <t>Tribble</t>
  </si>
  <si>
    <t>?</t>
  </si>
  <si>
    <t>Initial Requirement Weight</t>
  </si>
  <si>
    <t>Translated Weight</t>
  </si>
  <si>
    <t>Possible Points</t>
  </si>
  <si>
    <t>Vendor Name</t>
  </si>
  <si>
    <t xml:space="preserve">Scoring Team Member </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</si>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</sst>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sz val="7"/>
      <color theme="1"/>
      <name val="Times New Roman"/>
      <family val="1"/>
    </font>
    <font>
      <b/>
      <sz val="11"/>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9"/>
        <bgColor indexed="64"/>
      </patternFill>
    </fill>
    <fill>
      <patternFill patternType="solid">
        <fgColor theme="6"/>
        <bgColor indexed="64"/>
      </patternFill>
    </fill>
    <fill>
      <patternFill patternType="solid">
        <fgColor theme="3" tint="0.39997558519241921"/>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center"/>
    </xf>
    <xf numFmtId="0" fontId="1" fillId="0" borderId="1" xfId="0" applyFont="1" applyBorder="1" applyAlignment="1">
      <alignment wrapText="1"/>
    </xf>
    <xf numFmtId="0" fontId="0" fillId="0" borderId="0" xfId="0" applyFill="1"/>
    <xf numFmtId="0" fontId="1" fillId="0" borderId="0" xfId="0" applyFont="1" applyFill="1" applyBorder="1" applyAlignment="1">
      <alignment horizontal="center" vertical="center" wrapText="1"/>
    </xf>
    <xf numFmtId="0" fontId="0" fillId="0" borderId="0" xfId="0" applyFill="1" applyBorder="1"/>
    <xf numFmtId="0" fontId="0" fillId="0" borderId="0" xfId="0"/>
    <xf numFmtId="0" fontId="1" fillId="0" borderId="1" xfId="0" applyFont="1" applyBorder="1" applyAlignment="1">
      <alignment horizontal="center" vertical="center" wrapText="1"/>
    </xf>
    <xf numFmtId="0" fontId="0" fillId="0" borderId="0" xfId="0" applyBorder="1"/>
    <xf numFmtId="0" fontId="1" fillId="0" borderId="3"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Border="1"/>
    <xf numFmtId="0" fontId="0" fillId="0" borderId="0" xfId="0"/>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xf numFmtId="0" fontId="0" fillId="0" borderId="0" xfId="0"/>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0" fillId="0" borderId="0" xfId="0"/>
    <xf numFmtId="0" fontId="1" fillId="0" borderId="1" xfId="0" applyFont="1" applyBorder="1" applyAlignment="1">
      <alignment horizontal="left" vertical="center" wrapText="1" indent="2"/>
    </xf>
    <xf numFmtId="0" fontId="1" fillId="0" borderId="1" xfId="0" applyFont="1" applyBorder="1" applyAlignment="1">
      <alignment vertical="center" wrapText="1"/>
    </xf>
    <xf numFmtId="0" fontId="1" fillId="0" borderId="3" xfId="0" applyFont="1" applyBorder="1" applyAlignment="1">
      <alignment horizontal="left" vertical="center" wrapText="1" indent="2"/>
    </xf>
    <xf numFmtId="0" fontId="1" fillId="0" borderId="1" xfId="0" applyFont="1" applyBorder="1" applyAlignment="1">
      <alignment horizontal="center"/>
    </xf>
    <xf numFmtId="0" fontId="1" fillId="0" borderId="1" xfId="0" applyFont="1" applyBorder="1"/>
    <xf numFmtId="0" fontId="1" fillId="0" borderId="3" xfId="0" applyFont="1" applyBorder="1" applyAlignment="1">
      <alignment vertical="center" wrapText="1"/>
    </xf>
    <xf numFmtId="0" fontId="1" fillId="0" borderId="1" xfId="0" applyFont="1" applyFill="1" applyBorder="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5" borderId="1" xfId="0" applyFill="1" applyBorder="1" applyAlignment="1">
      <alignment horizontal="center" vertical="center"/>
    </xf>
    <xf numFmtId="0" fontId="3" fillId="4" borderId="2" xfId="0" applyFont="1" applyFill="1" applyBorder="1" applyAlignment="1">
      <alignment horizontal="center" vertical="center"/>
    </xf>
    <xf numFmtId="2" fontId="0" fillId="4" borderId="1" xfId="0" applyNumberFormat="1" applyFill="1" applyBorder="1" applyAlignment="1">
      <alignment horizontal="center" vertical="center"/>
    </xf>
    <xf numFmtId="2" fontId="0" fillId="4" borderId="2" xfId="0" applyNumberFormat="1" applyFill="1" applyBorder="1" applyAlignment="1">
      <alignment horizontal="center" vertical="center"/>
    </xf>
    <xf numFmtId="2" fontId="3" fillId="4" borderId="2"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6" borderId="1" xfId="0" applyFont="1" applyFill="1" applyBorder="1" applyAlignment="1">
      <alignment horizontal="left"/>
    </xf>
    <xf numFmtId="0" fontId="0" fillId="7" borderId="0" xfId="0" applyFill="1"/>
    <xf numFmtId="0" fontId="0" fillId="7" borderId="0" xfId="0" applyFill="1" applyAlignment="1">
      <alignment horizontal="center" vertical="center"/>
    </xf>
    <xf numFmtId="0" fontId="0" fillId="5" borderId="1" xfId="0" applyFont="1" applyFill="1" applyBorder="1" applyAlignment="1">
      <alignment horizontal="left"/>
    </xf>
    <xf numFmtId="14" fontId="0" fillId="5" borderId="1"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abSelected="1" workbookViewId="0"/>
  </sheetViews>
  <sheetFormatPr defaultRowHeight="15" x14ac:dyDescent="0.25"/>
  <cols>
    <col min="1" max="1" width="12.7109375" customWidth="1"/>
    <col min="2" max="2" width="24.7109375" customWidth="1"/>
    <col min="3" max="3" width="50.7109375" customWidth="1"/>
    <col min="4" max="4" width="11.42578125" hidden="1" customWidth="1"/>
    <col min="5" max="5" width="9.42578125" style="11" hidden="1" customWidth="1"/>
    <col min="6" max="6" width="6.7109375" style="11" hidden="1" customWidth="1"/>
    <col min="7" max="7" width="4.85546875" style="11" hidden="1" customWidth="1"/>
    <col min="8" max="8" width="5.140625" style="11" hidden="1" customWidth="1"/>
    <col min="9" max="9" width="9.28515625" style="11" hidden="1" customWidth="1"/>
    <col min="10" max="10" width="6.140625" style="11" hidden="1" customWidth="1"/>
    <col min="11" max="11" width="5.5703125" style="11" hidden="1" customWidth="1"/>
    <col min="12" max="12" width="6.42578125" style="11" hidden="1" customWidth="1"/>
    <col min="13" max="13" width="7.28515625" style="11" hidden="1" customWidth="1"/>
    <col min="14" max="14" width="8.5703125" hidden="1" customWidth="1"/>
    <col min="15" max="15" width="12" style="55" hidden="1" customWidth="1"/>
    <col min="16" max="16" width="7.28515625" style="55" bestFit="1" customWidth="1"/>
    <col min="17" max="17" width="12.28515625" style="1" bestFit="1" customWidth="1"/>
    <col min="18" max="18" width="9.5703125" style="1" bestFit="1" customWidth="1"/>
  </cols>
  <sheetData>
    <row r="1" spans="1:18" s="55" customFormat="1" ht="8.25" customHeight="1" x14ac:dyDescent="0.25">
      <c r="A1" s="84"/>
      <c r="B1" s="84"/>
      <c r="C1" s="84"/>
      <c r="D1" s="84"/>
      <c r="E1" s="84"/>
      <c r="F1" s="84"/>
      <c r="G1" s="84"/>
      <c r="H1" s="84"/>
      <c r="I1" s="84"/>
      <c r="J1" s="84"/>
      <c r="K1" s="84"/>
      <c r="L1" s="84"/>
      <c r="M1" s="84"/>
      <c r="N1" s="84"/>
      <c r="O1" s="84"/>
      <c r="P1" s="84"/>
      <c r="Q1" s="85"/>
      <c r="R1" s="85"/>
    </row>
    <row r="2" spans="1:18" s="55" customFormat="1" x14ac:dyDescent="0.25">
      <c r="A2" s="84"/>
      <c r="B2" s="84"/>
      <c r="C2" s="83" t="s">
        <v>299</v>
      </c>
      <c r="D2" s="83"/>
      <c r="E2" s="83"/>
      <c r="F2" s="83"/>
      <c r="G2" s="83"/>
      <c r="H2" s="83"/>
      <c r="I2" s="83"/>
      <c r="J2" s="83"/>
      <c r="K2" s="83"/>
      <c r="L2" s="83"/>
      <c r="M2" s="83"/>
      <c r="N2" s="83"/>
      <c r="O2" s="83"/>
      <c r="P2" s="86"/>
      <c r="Q2" s="86"/>
      <c r="R2" s="86"/>
    </row>
    <row r="3" spans="1:18" s="55" customFormat="1" x14ac:dyDescent="0.25">
      <c r="A3" s="84"/>
      <c r="B3" s="84"/>
      <c r="C3" s="83" t="s">
        <v>300</v>
      </c>
      <c r="D3" s="83"/>
      <c r="E3" s="83"/>
      <c r="F3" s="83"/>
      <c r="G3" s="83"/>
      <c r="H3" s="83"/>
      <c r="I3" s="83"/>
      <c r="J3" s="83"/>
      <c r="K3" s="83"/>
      <c r="L3" s="83"/>
      <c r="M3" s="83"/>
      <c r="N3" s="83"/>
      <c r="O3" s="83"/>
      <c r="P3" s="86"/>
      <c r="Q3" s="86"/>
      <c r="R3" s="86"/>
    </row>
    <row r="4" spans="1:18" s="55" customFormat="1" x14ac:dyDescent="0.25">
      <c r="A4" s="84"/>
      <c r="B4" s="84"/>
      <c r="C4" s="83" t="s">
        <v>301</v>
      </c>
      <c r="D4" s="83"/>
      <c r="E4" s="83"/>
      <c r="F4" s="83"/>
      <c r="G4" s="83"/>
      <c r="H4" s="83"/>
      <c r="I4" s="83"/>
      <c r="J4" s="83"/>
      <c r="K4" s="83"/>
      <c r="L4" s="83"/>
      <c r="M4" s="83"/>
      <c r="N4" s="83"/>
      <c r="O4" s="83"/>
      <c r="P4" s="87"/>
      <c r="Q4" s="86"/>
      <c r="R4" s="86"/>
    </row>
    <row r="5" spans="1:18" s="55" customFormat="1" ht="9" customHeight="1" x14ac:dyDescent="0.25">
      <c r="A5" s="84"/>
      <c r="B5" s="84"/>
      <c r="C5" s="84"/>
      <c r="D5" s="84"/>
      <c r="E5" s="84"/>
      <c r="F5" s="84"/>
      <c r="G5" s="84"/>
      <c r="H5" s="84"/>
      <c r="I5" s="84"/>
      <c r="J5" s="84"/>
      <c r="K5" s="84"/>
      <c r="L5" s="84"/>
      <c r="M5" s="84"/>
      <c r="N5" s="84"/>
      <c r="O5" s="84"/>
      <c r="P5" s="84"/>
      <c r="Q5" s="85"/>
      <c r="R5" s="85"/>
    </row>
    <row r="6" spans="1:18" ht="27" customHeight="1" x14ac:dyDescent="0.25">
      <c r="A6" s="74" t="s">
        <v>0</v>
      </c>
      <c r="B6" s="74" t="s">
        <v>1</v>
      </c>
      <c r="C6" s="74" t="s">
        <v>2</v>
      </c>
      <c r="D6" s="74" t="s">
        <v>296</v>
      </c>
      <c r="E6" s="74" t="s">
        <v>285</v>
      </c>
      <c r="F6" s="74" t="s">
        <v>283</v>
      </c>
      <c r="G6" s="74" t="s">
        <v>284</v>
      </c>
      <c r="H6" s="74" t="s">
        <v>293</v>
      </c>
      <c r="I6" s="74" t="s">
        <v>292</v>
      </c>
      <c r="J6" s="74" t="s">
        <v>286</v>
      </c>
      <c r="K6" s="74" t="s">
        <v>287</v>
      </c>
      <c r="L6" s="74" t="s">
        <v>294</v>
      </c>
      <c r="M6" s="74" t="s">
        <v>288</v>
      </c>
      <c r="N6" s="74" t="s">
        <v>289</v>
      </c>
      <c r="O6" s="74" t="s">
        <v>297</v>
      </c>
      <c r="P6" s="74" t="s">
        <v>298</v>
      </c>
      <c r="Q6" s="74" t="s">
        <v>3</v>
      </c>
      <c r="R6" s="74" t="s">
        <v>4</v>
      </c>
    </row>
    <row r="7" spans="1:18" ht="25.5" x14ac:dyDescent="0.25">
      <c r="A7" s="3" t="s">
        <v>5</v>
      </c>
      <c r="B7" s="4" t="s">
        <v>6</v>
      </c>
      <c r="C7" s="4" t="s">
        <v>7</v>
      </c>
      <c r="D7" s="64">
        <v>-1</v>
      </c>
      <c r="E7" s="64">
        <v>-1</v>
      </c>
      <c r="F7" s="70">
        <v>1</v>
      </c>
      <c r="G7" s="64">
        <v>-1</v>
      </c>
      <c r="H7" s="64">
        <v>-1</v>
      </c>
      <c r="I7" s="66">
        <v>-1</v>
      </c>
      <c r="J7" s="64">
        <v>-1</v>
      </c>
      <c r="K7" s="64">
        <v>-1</v>
      </c>
      <c r="L7" s="69">
        <v>-1</v>
      </c>
      <c r="M7" s="64">
        <v>-1</v>
      </c>
      <c r="N7" s="65">
        <f>AVERAGE(E7:M7)</f>
        <v>-0.77777777777777779</v>
      </c>
      <c r="O7" s="65">
        <f>(N7+3)</f>
        <v>2.2222222222222223</v>
      </c>
      <c r="P7" s="65">
        <f>(350/$O$95)*(O7)</f>
        <v>2.3460410557184739</v>
      </c>
      <c r="Q7" s="77"/>
      <c r="R7" s="79">
        <f>(P7/5)*Q7</f>
        <v>0</v>
      </c>
    </row>
    <row r="8" spans="1:18" s="24" customFormat="1" x14ac:dyDescent="0.25">
      <c r="A8" s="26" t="s">
        <v>290</v>
      </c>
      <c r="B8" s="27" t="s">
        <v>6</v>
      </c>
      <c r="C8" s="27" t="s">
        <v>291</v>
      </c>
      <c r="D8" s="64">
        <v>-1</v>
      </c>
      <c r="E8" s="64">
        <v>-1</v>
      </c>
      <c r="F8" s="70">
        <v>1</v>
      </c>
      <c r="G8" s="64">
        <v>-1</v>
      </c>
      <c r="H8" s="64">
        <v>-1</v>
      </c>
      <c r="I8" s="66">
        <v>-1</v>
      </c>
      <c r="J8" s="64">
        <v>-1</v>
      </c>
      <c r="K8" s="64">
        <v>-1</v>
      </c>
      <c r="L8" s="69">
        <v>-2</v>
      </c>
      <c r="M8" s="64">
        <v>-1</v>
      </c>
      <c r="N8" s="65">
        <f>AVERAGE(E8:M8)</f>
        <v>-0.88888888888888884</v>
      </c>
      <c r="O8" s="65">
        <f t="shared" ref="O8:O71" si="0">(N8+3)</f>
        <v>2.1111111111111112</v>
      </c>
      <c r="P8" s="65">
        <f t="shared" ref="P8:P71" si="1">(350/$O$95)*(O8)</f>
        <v>2.2287390029325502</v>
      </c>
      <c r="Q8" s="77"/>
      <c r="R8" s="79">
        <f t="shared" ref="R8:R71" si="2">(P8/5)*Q8</f>
        <v>0</v>
      </c>
    </row>
    <row r="9" spans="1:18" ht="25.5" x14ac:dyDescent="0.25">
      <c r="A9" s="3" t="s">
        <v>8</v>
      </c>
      <c r="B9" s="4" t="s">
        <v>9</v>
      </c>
      <c r="C9" s="4" t="s">
        <v>10</v>
      </c>
      <c r="D9" s="64">
        <v>-1</v>
      </c>
      <c r="E9" s="64">
        <v>-1</v>
      </c>
      <c r="F9" s="70">
        <v>1</v>
      </c>
      <c r="G9" s="64">
        <v>-1</v>
      </c>
      <c r="H9" s="64">
        <v>-1</v>
      </c>
      <c r="I9" s="66">
        <v>-1</v>
      </c>
      <c r="J9" s="64">
        <v>-1</v>
      </c>
      <c r="K9" s="64">
        <v>-1</v>
      </c>
      <c r="L9" s="69">
        <v>-1</v>
      </c>
      <c r="M9" s="64">
        <v>-1</v>
      </c>
      <c r="N9" s="65">
        <f t="shared" ref="N9:N71" si="3">AVERAGE(E9:M9)</f>
        <v>-0.77777777777777779</v>
      </c>
      <c r="O9" s="65">
        <f t="shared" si="0"/>
        <v>2.2222222222222223</v>
      </c>
      <c r="P9" s="65">
        <f t="shared" si="1"/>
        <v>2.3460410557184739</v>
      </c>
      <c r="Q9" s="77"/>
      <c r="R9" s="79">
        <f t="shared" si="2"/>
        <v>0</v>
      </c>
    </row>
    <row r="10" spans="1:18" s="25" customFormat="1" x14ac:dyDescent="0.25">
      <c r="A10" s="29" t="s">
        <v>290</v>
      </c>
      <c r="B10" s="30" t="s">
        <v>9</v>
      </c>
      <c r="C10" s="30" t="s">
        <v>291</v>
      </c>
      <c r="D10" s="64">
        <v>-1</v>
      </c>
      <c r="E10" s="64">
        <v>-1</v>
      </c>
      <c r="F10" s="70">
        <v>1</v>
      </c>
      <c r="G10" s="64">
        <v>-1</v>
      </c>
      <c r="H10" s="64">
        <v>-1</v>
      </c>
      <c r="I10" s="66">
        <v>-1</v>
      </c>
      <c r="J10" s="64">
        <v>-1</v>
      </c>
      <c r="K10" s="64">
        <v>-1</v>
      </c>
      <c r="L10" s="69">
        <v>-2</v>
      </c>
      <c r="M10" s="64">
        <v>-1</v>
      </c>
      <c r="N10" s="65">
        <f t="shared" si="3"/>
        <v>-0.88888888888888884</v>
      </c>
      <c r="O10" s="65">
        <f t="shared" si="0"/>
        <v>2.1111111111111112</v>
      </c>
      <c r="P10" s="65">
        <f t="shared" si="1"/>
        <v>2.2287390029325502</v>
      </c>
      <c r="Q10" s="77"/>
      <c r="R10" s="79">
        <f t="shared" si="2"/>
        <v>0</v>
      </c>
    </row>
    <row r="11" spans="1:18" ht="25.5" x14ac:dyDescent="0.25">
      <c r="A11" s="3" t="s">
        <v>11</v>
      </c>
      <c r="B11" s="4" t="s">
        <v>12</v>
      </c>
      <c r="C11" s="4" t="s">
        <v>13</v>
      </c>
      <c r="D11" s="64">
        <v>1</v>
      </c>
      <c r="E11" s="64">
        <v>1</v>
      </c>
      <c r="F11" s="70">
        <v>2</v>
      </c>
      <c r="G11" s="64">
        <v>1</v>
      </c>
      <c r="H11" s="64">
        <v>1</v>
      </c>
      <c r="I11" s="66">
        <v>1</v>
      </c>
      <c r="J11" s="64">
        <v>1</v>
      </c>
      <c r="K11" s="64">
        <v>1</v>
      </c>
      <c r="L11" s="69">
        <v>1</v>
      </c>
      <c r="M11" s="64">
        <v>1</v>
      </c>
      <c r="N11" s="65">
        <f t="shared" si="3"/>
        <v>1.1111111111111112</v>
      </c>
      <c r="O11" s="65">
        <f t="shared" si="0"/>
        <v>4.1111111111111107</v>
      </c>
      <c r="P11" s="65">
        <f t="shared" si="1"/>
        <v>4.3401759530791768</v>
      </c>
      <c r="Q11" s="77"/>
      <c r="R11" s="79">
        <f t="shared" si="2"/>
        <v>0</v>
      </c>
    </row>
    <row r="12" spans="1:18" ht="38.25" x14ac:dyDescent="0.25">
      <c r="A12" s="3" t="s">
        <v>14</v>
      </c>
      <c r="B12" s="4" t="s">
        <v>12</v>
      </c>
      <c r="C12" s="4" t="s">
        <v>15</v>
      </c>
      <c r="D12" s="64">
        <v>1</v>
      </c>
      <c r="E12" s="64">
        <v>1</v>
      </c>
      <c r="F12" s="70">
        <v>2</v>
      </c>
      <c r="G12" s="64">
        <v>1</v>
      </c>
      <c r="H12" s="64">
        <v>1</v>
      </c>
      <c r="I12" s="66">
        <v>1</v>
      </c>
      <c r="J12" s="64">
        <v>1</v>
      </c>
      <c r="K12" s="64">
        <v>1</v>
      </c>
      <c r="L12" s="69">
        <v>1</v>
      </c>
      <c r="M12" s="64">
        <v>1</v>
      </c>
      <c r="N12" s="65">
        <f t="shared" si="3"/>
        <v>1.1111111111111112</v>
      </c>
      <c r="O12" s="65">
        <f t="shared" si="0"/>
        <v>4.1111111111111107</v>
      </c>
      <c r="P12" s="65">
        <f t="shared" si="1"/>
        <v>4.3401759530791768</v>
      </c>
      <c r="Q12" s="77"/>
      <c r="R12" s="79">
        <f t="shared" si="2"/>
        <v>0</v>
      </c>
    </row>
    <row r="13" spans="1:18" x14ac:dyDescent="0.25">
      <c r="A13" s="3" t="s">
        <v>16</v>
      </c>
      <c r="B13" s="4" t="s">
        <v>12</v>
      </c>
      <c r="C13" s="4" t="s">
        <v>17</v>
      </c>
      <c r="D13" s="64">
        <v>1</v>
      </c>
      <c r="E13" s="64">
        <v>1</v>
      </c>
      <c r="F13" s="70">
        <v>2</v>
      </c>
      <c r="G13" s="64">
        <v>1</v>
      </c>
      <c r="H13" s="64">
        <v>1</v>
      </c>
      <c r="I13" s="66">
        <v>2</v>
      </c>
      <c r="J13" s="64">
        <v>1</v>
      </c>
      <c r="K13" s="64">
        <v>1</v>
      </c>
      <c r="L13" s="69">
        <v>1</v>
      </c>
      <c r="M13" s="64">
        <v>1</v>
      </c>
      <c r="N13" s="65">
        <f t="shared" si="3"/>
        <v>1.2222222222222223</v>
      </c>
      <c r="O13" s="65">
        <f t="shared" si="0"/>
        <v>4.2222222222222223</v>
      </c>
      <c r="P13" s="65">
        <f t="shared" si="1"/>
        <v>4.4574780058651005</v>
      </c>
      <c r="Q13" s="77"/>
      <c r="R13" s="79">
        <f t="shared" si="2"/>
        <v>0</v>
      </c>
    </row>
    <row r="14" spans="1:18" ht="25.5" x14ac:dyDescent="0.25">
      <c r="A14" s="3" t="s">
        <v>18</v>
      </c>
      <c r="B14" s="4" t="s">
        <v>12</v>
      </c>
      <c r="C14" s="4" t="s">
        <v>19</v>
      </c>
      <c r="D14" s="64">
        <v>1</v>
      </c>
      <c r="E14" s="64">
        <v>1</v>
      </c>
      <c r="F14" s="70">
        <v>1</v>
      </c>
      <c r="G14" s="64">
        <v>1</v>
      </c>
      <c r="H14" s="64">
        <v>1</v>
      </c>
      <c r="I14" s="66">
        <v>0</v>
      </c>
      <c r="J14" s="64">
        <v>1</v>
      </c>
      <c r="K14" s="64">
        <v>-1</v>
      </c>
      <c r="L14" s="69">
        <v>0</v>
      </c>
      <c r="M14" s="64">
        <v>1</v>
      </c>
      <c r="N14" s="65">
        <f t="shared" si="3"/>
        <v>0.55555555555555558</v>
      </c>
      <c r="O14" s="65">
        <f t="shared" si="0"/>
        <v>3.5555555555555554</v>
      </c>
      <c r="P14" s="65">
        <f t="shared" si="1"/>
        <v>3.7536656891495581</v>
      </c>
      <c r="Q14" s="77"/>
      <c r="R14" s="79">
        <f t="shared" si="2"/>
        <v>0</v>
      </c>
    </row>
    <row r="15" spans="1:18" ht="25.5" x14ac:dyDescent="0.25">
      <c r="A15" s="3" t="s">
        <v>20</v>
      </c>
      <c r="B15" s="4" t="s">
        <v>12</v>
      </c>
      <c r="C15" s="4" t="s">
        <v>21</v>
      </c>
      <c r="D15" s="64">
        <v>1</v>
      </c>
      <c r="E15" s="64">
        <v>1</v>
      </c>
      <c r="F15" s="70">
        <v>2</v>
      </c>
      <c r="G15" s="64">
        <v>1</v>
      </c>
      <c r="H15" s="64">
        <v>1</v>
      </c>
      <c r="I15" s="66">
        <v>2</v>
      </c>
      <c r="J15" s="64">
        <v>1</v>
      </c>
      <c r="K15" s="64">
        <v>1</v>
      </c>
      <c r="L15" s="69">
        <v>1</v>
      </c>
      <c r="M15" s="64">
        <v>1</v>
      </c>
      <c r="N15" s="65">
        <f t="shared" si="3"/>
        <v>1.2222222222222223</v>
      </c>
      <c r="O15" s="65">
        <f t="shared" si="0"/>
        <v>4.2222222222222223</v>
      </c>
      <c r="P15" s="65">
        <f t="shared" si="1"/>
        <v>4.4574780058651005</v>
      </c>
      <c r="Q15" s="77"/>
      <c r="R15" s="79">
        <f t="shared" si="2"/>
        <v>0</v>
      </c>
    </row>
    <row r="16" spans="1:18" ht="25.5" x14ac:dyDescent="0.25">
      <c r="A16" s="3" t="s">
        <v>22</v>
      </c>
      <c r="B16" s="4" t="s">
        <v>12</v>
      </c>
      <c r="C16" s="4" t="s">
        <v>23</v>
      </c>
      <c r="D16" s="64">
        <v>1</v>
      </c>
      <c r="E16" s="64">
        <v>1</v>
      </c>
      <c r="F16" s="70">
        <v>1</v>
      </c>
      <c r="G16" s="64">
        <v>1</v>
      </c>
      <c r="H16" s="64">
        <v>0</v>
      </c>
      <c r="I16" s="66">
        <v>0</v>
      </c>
      <c r="J16" s="64">
        <v>1</v>
      </c>
      <c r="K16" s="64">
        <v>1</v>
      </c>
      <c r="L16" s="69">
        <v>1</v>
      </c>
      <c r="M16" s="64">
        <v>1</v>
      </c>
      <c r="N16" s="65">
        <f t="shared" si="3"/>
        <v>0.77777777777777779</v>
      </c>
      <c r="O16" s="65">
        <f t="shared" si="0"/>
        <v>3.7777777777777777</v>
      </c>
      <c r="P16" s="65">
        <f t="shared" si="1"/>
        <v>3.9882697947214059</v>
      </c>
      <c r="Q16" s="77"/>
      <c r="R16" s="79">
        <f t="shared" si="2"/>
        <v>0</v>
      </c>
    </row>
    <row r="17" spans="1:18" ht="25.5" x14ac:dyDescent="0.25">
      <c r="A17" s="3" t="s">
        <v>24</v>
      </c>
      <c r="B17" s="4" t="s">
        <v>12</v>
      </c>
      <c r="C17" s="4" t="s">
        <v>25</v>
      </c>
      <c r="D17" s="64">
        <v>1</v>
      </c>
      <c r="E17" s="64">
        <v>1</v>
      </c>
      <c r="F17" s="70">
        <v>2</v>
      </c>
      <c r="G17" s="64">
        <v>1</v>
      </c>
      <c r="H17" s="64">
        <v>1</v>
      </c>
      <c r="I17" s="66">
        <v>2</v>
      </c>
      <c r="J17" s="64">
        <v>1</v>
      </c>
      <c r="K17" s="64">
        <v>1</v>
      </c>
      <c r="L17" s="69">
        <v>1</v>
      </c>
      <c r="M17" s="64">
        <v>1</v>
      </c>
      <c r="N17" s="65">
        <f t="shared" si="3"/>
        <v>1.2222222222222223</v>
      </c>
      <c r="O17" s="65">
        <f t="shared" si="0"/>
        <v>4.2222222222222223</v>
      </c>
      <c r="P17" s="65">
        <f t="shared" si="1"/>
        <v>4.4574780058651005</v>
      </c>
      <c r="Q17" s="77"/>
      <c r="R17" s="79">
        <f t="shared" si="2"/>
        <v>0</v>
      </c>
    </row>
    <row r="18" spans="1:18" s="28" customFormat="1" x14ac:dyDescent="0.25">
      <c r="A18" s="32" t="s">
        <v>290</v>
      </c>
      <c r="B18" s="33" t="s">
        <v>12</v>
      </c>
      <c r="C18" s="33" t="s">
        <v>291</v>
      </c>
      <c r="D18" s="64">
        <v>1</v>
      </c>
      <c r="E18" s="64">
        <v>1</v>
      </c>
      <c r="F18" s="70">
        <v>2</v>
      </c>
      <c r="G18" s="64">
        <v>1</v>
      </c>
      <c r="H18" s="64">
        <v>1</v>
      </c>
      <c r="I18" s="66">
        <v>1</v>
      </c>
      <c r="J18" s="64">
        <v>1</v>
      </c>
      <c r="K18" s="64">
        <v>1</v>
      </c>
      <c r="L18" s="69">
        <v>-2</v>
      </c>
      <c r="M18" s="64">
        <v>1</v>
      </c>
      <c r="N18" s="65">
        <f t="shared" si="3"/>
        <v>0.77777777777777779</v>
      </c>
      <c r="O18" s="65">
        <f t="shared" si="0"/>
        <v>3.7777777777777777</v>
      </c>
      <c r="P18" s="65">
        <f t="shared" si="1"/>
        <v>3.9882697947214059</v>
      </c>
      <c r="Q18" s="77"/>
      <c r="R18" s="79">
        <f t="shared" si="2"/>
        <v>0</v>
      </c>
    </row>
    <row r="19" spans="1:18" ht="25.5" x14ac:dyDescent="0.25">
      <c r="A19" s="3" t="s">
        <v>26</v>
      </c>
      <c r="B19" s="82" t="s">
        <v>27</v>
      </c>
      <c r="C19" s="4" t="s">
        <v>28</v>
      </c>
      <c r="D19" s="64">
        <v>1</v>
      </c>
      <c r="E19" s="64">
        <v>1</v>
      </c>
      <c r="F19" s="70">
        <v>2</v>
      </c>
      <c r="G19" s="64">
        <v>2</v>
      </c>
      <c r="H19" s="64">
        <v>1</v>
      </c>
      <c r="I19" s="66">
        <v>1</v>
      </c>
      <c r="J19" s="64">
        <v>1</v>
      </c>
      <c r="K19" s="64">
        <v>0</v>
      </c>
      <c r="L19" s="69">
        <v>1</v>
      </c>
      <c r="M19" s="64">
        <v>1</v>
      </c>
      <c r="N19" s="65">
        <f t="shared" si="3"/>
        <v>1.1111111111111112</v>
      </c>
      <c r="O19" s="65">
        <f t="shared" si="0"/>
        <v>4.1111111111111107</v>
      </c>
      <c r="P19" s="65">
        <f t="shared" si="1"/>
        <v>4.3401759530791768</v>
      </c>
      <c r="Q19" s="77"/>
      <c r="R19" s="79">
        <f t="shared" si="2"/>
        <v>0</v>
      </c>
    </row>
    <row r="20" spans="1:18" s="31" customFormat="1" x14ac:dyDescent="0.25">
      <c r="A20" s="35" t="s">
        <v>290</v>
      </c>
      <c r="B20" s="82" t="s">
        <v>27</v>
      </c>
      <c r="C20" s="36" t="s">
        <v>291</v>
      </c>
      <c r="D20" s="64">
        <v>1</v>
      </c>
      <c r="E20" s="64">
        <v>1</v>
      </c>
      <c r="F20" s="70">
        <v>2</v>
      </c>
      <c r="G20" s="64">
        <v>2</v>
      </c>
      <c r="H20" s="64">
        <v>1</v>
      </c>
      <c r="I20" s="66">
        <v>1</v>
      </c>
      <c r="J20" s="64">
        <v>1</v>
      </c>
      <c r="K20" s="64">
        <v>0</v>
      </c>
      <c r="L20" s="69">
        <v>1</v>
      </c>
      <c r="M20" s="64">
        <v>1</v>
      </c>
      <c r="N20" s="65">
        <f t="shared" si="3"/>
        <v>1.1111111111111112</v>
      </c>
      <c r="O20" s="65">
        <f t="shared" si="0"/>
        <v>4.1111111111111107</v>
      </c>
      <c r="P20" s="65">
        <f t="shared" si="1"/>
        <v>4.3401759530791768</v>
      </c>
      <c r="Q20" s="77"/>
      <c r="R20" s="79">
        <f t="shared" si="2"/>
        <v>0</v>
      </c>
    </row>
    <row r="21" spans="1:18" ht="25.5" x14ac:dyDescent="0.25">
      <c r="A21" s="3" t="s">
        <v>29</v>
      </c>
      <c r="B21" s="82" t="s">
        <v>30</v>
      </c>
      <c r="C21" s="4" t="s">
        <v>31</v>
      </c>
      <c r="D21" s="64">
        <v>0</v>
      </c>
      <c r="E21" s="64">
        <v>-1</v>
      </c>
      <c r="F21" s="70">
        <v>1</v>
      </c>
      <c r="G21" s="64">
        <v>0</v>
      </c>
      <c r="H21" s="64">
        <v>1</v>
      </c>
      <c r="I21" s="66">
        <v>1</v>
      </c>
      <c r="J21" s="64">
        <v>0</v>
      </c>
      <c r="K21" s="64">
        <v>-1</v>
      </c>
      <c r="L21" s="69">
        <v>0</v>
      </c>
      <c r="M21" s="64">
        <v>0</v>
      </c>
      <c r="N21" s="65">
        <f t="shared" si="3"/>
        <v>0.1111111111111111</v>
      </c>
      <c r="O21" s="65">
        <f t="shared" si="0"/>
        <v>3.1111111111111112</v>
      </c>
      <c r="P21" s="65">
        <f t="shared" si="1"/>
        <v>3.2844574780058635</v>
      </c>
      <c r="Q21" s="77"/>
      <c r="R21" s="79">
        <f t="shared" si="2"/>
        <v>0</v>
      </c>
    </row>
    <row r="22" spans="1:18" x14ac:dyDescent="0.25">
      <c r="A22" s="3" t="s">
        <v>32</v>
      </c>
      <c r="B22" s="82" t="s">
        <v>30</v>
      </c>
      <c r="C22" s="4" t="s">
        <v>33</v>
      </c>
      <c r="D22" s="64">
        <v>0</v>
      </c>
      <c r="E22" s="64">
        <v>-1</v>
      </c>
      <c r="F22" s="70">
        <v>1</v>
      </c>
      <c r="G22" s="64">
        <v>0</v>
      </c>
      <c r="H22" s="64">
        <v>1</v>
      </c>
      <c r="I22" s="66">
        <v>1</v>
      </c>
      <c r="J22" s="64">
        <v>0</v>
      </c>
      <c r="K22" s="64">
        <v>-1</v>
      </c>
      <c r="L22" s="69">
        <v>0</v>
      </c>
      <c r="M22" s="64">
        <v>0</v>
      </c>
      <c r="N22" s="65">
        <f t="shared" si="3"/>
        <v>0.1111111111111111</v>
      </c>
      <c r="O22" s="65">
        <f t="shared" si="0"/>
        <v>3.1111111111111112</v>
      </c>
      <c r="P22" s="65">
        <f t="shared" si="1"/>
        <v>3.2844574780058635</v>
      </c>
      <c r="Q22" s="77"/>
      <c r="R22" s="79">
        <f t="shared" si="2"/>
        <v>0</v>
      </c>
    </row>
    <row r="23" spans="1:18" x14ac:dyDescent="0.25">
      <c r="A23" s="3" t="s">
        <v>34</v>
      </c>
      <c r="B23" s="82" t="s">
        <v>30</v>
      </c>
      <c r="C23" s="4" t="s">
        <v>35</v>
      </c>
      <c r="D23" s="64">
        <v>0</v>
      </c>
      <c r="E23" s="64">
        <v>-1</v>
      </c>
      <c r="F23" s="70">
        <v>1</v>
      </c>
      <c r="G23" s="64">
        <v>0</v>
      </c>
      <c r="H23" s="64">
        <v>1</v>
      </c>
      <c r="I23" s="66">
        <v>1</v>
      </c>
      <c r="J23" s="64">
        <v>0</v>
      </c>
      <c r="K23" s="64">
        <v>-1</v>
      </c>
      <c r="L23" s="69">
        <v>0</v>
      </c>
      <c r="M23" s="64">
        <v>0</v>
      </c>
      <c r="N23" s="65">
        <f t="shared" si="3"/>
        <v>0.1111111111111111</v>
      </c>
      <c r="O23" s="65">
        <f t="shared" si="0"/>
        <v>3.1111111111111112</v>
      </c>
      <c r="P23" s="65">
        <f t="shared" si="1"/>
        <v>3.2844574780058635</v>
      </c>
      <c r="Q23" s="77"/>
      <c r="R23" s="79">
        <f t="shared" si="2"/>
        <v>0</v>
      </c>
    </row>
    <row r="24" spans="1:18" ht="25.5" x14ac:dyDescent="0.25">
      <c r="A24" s="3" t="s">
        <v>36</v>
      </c>
      <c r="B24" s="82" t="s">
        <v>30</v>
      </c>
      <c r="C24" s="4" t="s">
        <v>37</v>
      </c>
      <c r="D24" s="64">
        <v>0</v>
      </c>
      <c r="E24" s="64">
        <v>-1</v>
      </c>
      <c r="F24" s="70">
        <v>-2</v>
      </c>
      <c r="G24" s="64">
        <v>0</v>
      </c>
      <c r="H24" s="64">
        <v>-2</v>
      </c>
      <c r="I24" s="66">
        <v>0</v>
      </c>
      <c r="J24" s="64">
        <v>0</v>
      </c>
      <c r="K24" s="64">
        <v>-2</v>
      </c>
      <c r="L24" s="69">
        <v>-2</v>
      </c>
      <c r="M24" s="64">
        <v>0</v>
      </c>
      <c r="N24" s="65">
        <f t="shared" si="3"/>
        <v>-1</v>
      </c>
      <c r="O24" s="65">
        <f t="shared" si="0"/>
        <v>2</v>
      </c>
      <c r="P24" s="65">
        <f t="shared" si="1"/>
        <v>2.1114369501466266</v>
      </c>
      <c r="Q24" s="77"/>
      <c r="R24" s="79">
        <f t="shared" si="2"/>
        <v>0</v>
      </c>
    </row>
    <row r="25" spans="1:18" ht="25.5" x14ac:dyDescent="0.25">
      <c r="A25" s="3" t="s">
        <v>38</v>
      </c>
      <c r="B25" s="82" t="s">
        <v>30</v>
      </c>
      <c r="C25" s="4" t="s">
        <v>39</v>
      </c>
      <c r="D25" s="64">
        <v>0</v>
      </c>
      <c r="E25" s="64">
        <v>-1</v>
      </c>
      <c r="F25" s="70">
        <v>1</v>
      </c>
      <c r="G25" s="64">
        <v>1</v>
      </c>
      <c r="H25" s="64">
        <v>1</v>
      </c>
      <c r="I25" s="66">
        <v>0</v>
      </c>
      <c r="J25" s="64">
        <v>0</v>
      </c>
      <c r="K25" s="64">
        <v>0</v>
      </c>
      <c r="L25" s="69">
        <v>1</v>
      </c>
      <c r="M25" s="64">
        <v>0</v>
      </c>
      <c r="N25" s="65">
        <f t="shared" si="3"/>
        <v>0.33333333333333331</v>
      </c>
      <c r="O25" s="65">
        <f t="shared" si="0"/>
        <v>3.3333333333333335</v>
      </c>
      <c r="P25" s="65">
        <f t="shared" si="1"/>
        <v>3.5190615835777113</v>
      </c>
      <c r="Q25" s="77"/>
      <c r="R25" s="79">
        <f t="shared" si="2"/>
        <v>0</v>
      </c>
    </row>
    <row r="26" spans="1:18" ht="25.5" x14ac:dyDescent="0.25">
      <c r="A26" s="3" t="s">
        <v>40</v>
      </c>
      <c r="B26" s="82" t="s">
        <v>30</v>
      </c>
      <c r="C26" s="4" t="s">
        <v>41</v>
      </c>
      <c r="D26" s="64">
        <v>0</v>
      </c>
      <c r="E26" s="64">
        <v>-1</v>
      </c>
      <c r="F26" s="70">
        <v>1</v>
      </c>
      <c r="G26" s="64">
        <v>1</v>
      </c>
      <c r="H26" s="64">
        <v>0</v>
      </c>
      <c r="I26" s="66">
        <v>1</v>
      </c>
      <c r="J26" s="64">
        <v>0</v>
      </c>
      <c r="K26" s="64">
        <v>0</v>
      </c>
      <c r="L26" s="69">
        <v>0</v>
      </c>
      <c r="M26" s="64">
        <v>0</v>
      </c>
      <c r="N26" s="65">
        <f t="shared" si="3"/>
        <v>0.22222222222222221</v>
      </c>
      <c r="O26" s="65">
        <f t="shared" si="0"/>
        <v>3.2222222222222223</v>
      </c>
      <c r="P26" s="65">
        <f t="shared" si="1"/>
        <v>3.4017595307917872</v>
      </c>
      <c r="Q26" s="77"/>
      <c r="R26" s="79">
        <f t="shared" si="2"/>
        <v>0</v>
      </c>
    </row>
    <row r="27" spans="1:18" s="34" customFormat="1" x14ac:dyDescent="0.25">
      <c r="A27" s="38" t="s">
        <v>290</v>
      </c>
      <c r="B27" s="82" t="s">
        <v>30</v>
      </c>
      <c r="C27" s="39" t="s">
        <v>291</v>
      </c>
      <c r="D27" s="64">
        <v>0</v>
      </c>
      <c r="E27" s="64">
        <v>-1</v>
      </c>
      <c r="F27" s="70">
        <v>1</v>
      </c>
      <c r="G27" s="64">
        <v>1</v>
      </c>
      <c r="H27" s="64">
        <v>0</v>
      </c>
      <c r="I27" s="66">
        <v>1</v>
      </c>
      <c r="J27" s="64">
        <v>0</v>
      </c>
      <c r="K27" s="64">
        <v>-1</v>
      </c>
      <c r="L27" s="69">
        <v>-2</v>
      </c>
      <c r="M27" s="64">
        <v>-1</v>
      </c>
      <c r="N27" s="65">
        <f t="shared" si="3"/>
        <v>-0.22222222222222221</v>
      </c>
      <c r="O27" s="65">
        <f t="shared" si="0"/>
        <v>2.7777777777777777</v>
      </c>
      <c r="P27" s="65">
        <f t="shared" si="1"/>
        <v>2.9325513196480926</v>
      </c>
      <c r="Q27" s="77"/>
      <c r="R27" s="79">
        <f t="shared" si="2"/>
        <v>0</v>
      </c>
    </row>
    <row r="28" spans="1:18" ht="25.5" x14ac:dyDescent="0.25">
      <c r="A28" s="3" t="s">
        <v>42</v>
      </c>
      <c r="B28" s="4" t="s">
        <v>43</v>
      </c>
      <c r="C28" s="4" t="s">
        <v>44</v>
      </c>
      <c r="D28" s="64">
        <v>0</v>
      </c>
      <c r="E28" s="73">
        <v>2</v>
      </c>
      <c r="F28" s="73">
        <v>2</v>
      </c>
      <c r="G28" s="73">
        <v>2</v>
      </c>
      <c r="H28" s="73">
        <v>-2</v>
      </c>
      <c r="I28" s="73">
        <v>2</v>
      </c>
      <c r="J28" s="73">
        <v>-2</v>
      </c>
      <c r="K28" s="73">
        <v>0</v>
      </c>
      <c r="L28" s="73">
        <v>2</v>
      </c>
      <c r="M28" s="73">
        <v>0</v>
      </c>
      <c r="N28" s="65">
        <f t="shared" si="3"/>
        <v>0.66666666666666663</v>
      </c>
      <c r="O28" s="65">
        <f t="shared" si="0"/>
        <v>3.6666666666666665</v>
      </c>
      <c r="P28" s="65">
        <f t="shared" si="1"/>
        <v>3.8709677419354818</v>
      </c>
      <c r="Q28" s="77"/>
      <c r="R28" s="79">
        <f t="shared" si="2"/>
        <v>0</v>
      </c>
    </row>
    <row r="29" spans="1:18" x14ac:dyDescent="0.25">
      <c r="A29" s="3" t="s">
        <v>45</v>
      </c>
      <c r="B29" s="4" t="s">
        <v>43</v>
      </c>
      <c r="C29" s="4" t="s">
        <v>46</v>
      </c>
      <c r="D29" s="64">
        <v>0</v>
      </c>
      <c r="E29" s="73">
        <v>0</v>
      </c>
      <c r="F29" s="73">
        <v>0</v>
      </c>
      <c r="G29" s="73">
        <v>0</v>
      </c>
      <c r="H29" s="73">
        <v>-2</v>
      </c>
      <c r="I29" s="73">
        <v>-2</v>
      </c>
      <c r="J29" s="73">
        <v>-2</v>
      </c>
      <c r="K29" s="73">
        <v>0</v>
      </c>
      <c r="L29" s="73">
        <v>2</v>
      </c>
      <c r="M29" s="73">
        <v>0</v>
      </c>
      <c r="N29" s="65">
        <f t="shared" si="3"/>
        <v>-0.44444444444444442</v>
      </c>
      <c r="O29" s="65">
        <f t="shared" si="0"/>
        <v>2.5555555555555554</v>
      </c>
      <c r="P29" s="65">
        <f t="shared" si="1"/>
        <v>2.6979472140762448</v>
      </c>
      <c r="Q29" s="77"/>
      <c r="R29" s="79">
        <f t="shared" si="2"/>
        <v>0</v>
      </c>
    </row>
    <row r="30" spans="1:18" x14ac:dyDescent="0.25">
      <c r="A30" s="3" t="s">
        <v>47</v>
      </c>
      <c r="B30" s="4" t="s">
        <v>43</v>
      </c>
      <c r="C30" s="4" t="s">
        <v>48</v>
      </c>
      <c r="D30" s="64">
        <v>0</v>
      </c>
      <c r="E30" s="73">
        <v>1</v>
      </c>
      <c r="F30" s="73">
        <v>1</v>
      </c>
      <c r="G30" s="73">
        <v>2</v>
      </c>
      <c r="H30" s="73">
        <v>-1</v>
      </c>
      <c r="I30" s="73">
        <v>-2</v>
      </c>
      <c r="J30" s="73">
        <v>-2</v>
      </c>
      <c r="K30" s="73">
        <v>1</v>
      </c>
      <c r="L30" s="73">
        <v>2</v>
      </c>
      <c r="M30" s="73">
        <v>0</v>
      </c>
      <c r="N30" s="65">
        <f t="shared" si="3"/>
        <v>0.22222222222222221</v>
      </c>
      <c r="O30" s="65">
        <f t="shared" si="0"/>
        <v>3.2222222222222223</v>
      </c>
      <c r="P30" s="65">
        <f t="shared" si="1"/>
        <v>3.4017595307917872</v>
      </c>
      <c r="Q30" s="77"/>
      <c r="R30" s="79">
        <f t="shared" si="2"/>
        <v>0</v>
      </c>
    </row>
    <row r="31" spans="1:18" ht="25.5" x14ac:dyDescent="0.25">
      <c r="A31" s="3" t="s">
        <v>49</v>
      </c>
      <c r="B31" s="4" t="s">
        <v>43</v>
      </c>
      <c r="C31" s="4" t="s">
        <v>50</v>
      </c>
      <c r="D31" s="64">
        <v>0</v>
      </c>
      <c r="E31" s="64">
        <v>1</v>
      </c>
      <c r="F31" s="70">
        <v>1</v>
      </c>
      <c r="G31" s="64">
        <v>2</v>
      </c>
      <c r="H31" s="64">
        <v>0</v>
      </c>
      <c r="I31" s="66">
        <v>1</v>
      </c>
      <c r="J31" s="64">
        <v>-2</v>
      </c>
      <c r="K31" s="64">
        <v>0</v>
      </c>
      <c r="L31" s="69">
        <v>2</v>
      </c>
      <c r="M31" s="64">
        <v>0</v>
      </c>
      <c r="N31" s="65">
        <f t="shared" si="3"/>
        <v>0.55555555555555558</v>
      </c>
      <c r="O31" s="65">
        <f t="shared" si="0"/>
        <v>3.5555555555555554</v>
      </c>
      <c r="P31" s="65">
        <f t="shared" si="1"/>
        <v>3.7536656891495581</v>
      </c>
      <c r="Q31" s="77"/>
      <c r="R31" s="79">
        <f t="shared" si="2"/>
        <v>0</v>
      </c>
    </row>
    <row r="32" spans="1:18" ht="25.5" x14ac:dyDescent="0.25">
      <c r="A32" s="3" t="s">
        <v>51</v>
      </c>
      <c r="B32" s="4" t="s">
        <v>43</v>
      </c>
      <c r="C32" s="4" t="s">
        <v>52</v>
      </c>
      <c r="D32" s="64">
        <v>0</v>
      </c>
      <c r="E32" s="64">
        <v>-1</v>
      </c>
      <c r="F32" s="70">
        <v>0</v>
      </c>
      <c r="G32" s="64">
        <v>1</v>
      </c>
      <c r="H32" s="64">
        <v>-1</v>
      </c>
      <c r="I32" s="66">
        <v>-1</v>
      </c>
      <c r="J32" s="64">
        <v>-2</v>
      </c>
      <c r="K32" s="64">
        <v>-2</v>
      </c>
      <c r="L32" s="69">
        <v>2</v>
      </c>
      <c r="M32" s="64">
        <v>0</v>
      </c>
      <c r="N32" s="65">
        <f t="shared" si="3"/>
        <v>-0.44444444444444442</v>
      </c>
      <c r="O32" s="65">
        <f t="shared" si="0"/>
        <v>2.5555555555555554</v>
      </c>
      <c r="P32" s="65">
        <f t="shared" si="1"/>
        <v>2.6979472140762448</v>
      </c>
      <c r="Q32" s="77"/>
      <c r="R32" s="79">
        <f t="shared" si="2"/>
        <v>0</v>
      </c>
    </row>
    <row r="33" spans="1:18" x14ac:dyDescent="0.25">
      <c r="A33" s="3" t="s">
        <v>53</v>
      </c>
      <c r="B33" s="4" t="s">
        <v>43</v>
      </c>
      <c r="C33" s="4" t="s">
        <v>54</v>
      </c>
      <c r="D33" s="64">
        <v>0</v>
      </c>
      <c r="E33" s="64">
        <v>2</v>
      </c>
      <c r="F33" s="70">
        <v>2</v>
      </c>
      <c r="G33" s="64">
        <v>1</v>
      </c>
      <c r="H33" s="64">
        <v>1</v>
      </c>
      <c r="I33" s="66">
        <v>2</v>
      </c>
      <c r="J33" s="64">
        <v>1</v>
      </c>
      <c r="K33" s="64">
        <v>2</v>
      </c>
      <c r="L33" s="69">
        <v>1</v>
      </c>
      <c r="M33" s="64">
        <v>0</v>
      </c>
      <c r="N33" s="65">
        <f t="shared" si="3"/>
        <v>1.3333333333333333</v>
      </c>
      <c r="O33" s="65">
        <f t="shared" si="0"/>
        <v>4.333333333333333</v>
      </c>
      <c r="P33" s="65">
        <f t="shared" si="1"/>
        <v>4.5747800586510241</v>
      </c>
      <c r="Q33" s="77"/>
      <c r="R33" s="79">
        <f t="shared" si="2"/>
        <v>0</v>
      </c>
    </row>
    <row r="34" spans="1:18" x14ac:dyDescent="0.25">
      <c r="A34" s="3" t="s">
        <v>55</v>
      </c>
      <c r="B34" s="4" t="s">
        <v>43</v>
      </c>
      <c r="C34" s="4" t="s">
        <v>56</v>
      </c>
      <c r="D34" s="64">
        <v>0</v>
      </c>
      <c r="E34" s="73">
        <v>1</v>
      </c>
      <c r="F34" s="73">
        <v>2</v>
      </c>
      <c r="G34" s="73">
        <v>2</v>
      </c>
      <c r="H34" s="73">
        <v>0</v>
      </c>
      <c r="I34" s="73">
        <v>1</v>
      </c>
      <c r="J34" s="73">
        <v>0</v>
      </c>
      <c r="K34" s="73">
        <v>1</v>
      </c>
      <c r="L34" s="73">
        <v>-1</v>
      </c>
      <c r="M34" s="73">
        <v>0</v>
      </c>
      <c r="N34" s="65">
        <f t="shared" si="3"/>
        <v>0.66666666666666663</v>
      </c>
      <c r="O34" s="65">
        <f t="shared" si="0"/>
        <v>3.6666666666666665</v>
      </c>
      <c r="P34" s="65">
        <f t="shared" si="1"/>
        <v>3.8709677419354818</v>
      </c>
      <c r="Q34" s="77"/>
      <c r="R34" s="79">
        <f t="shared" si="2"/>
        <v>0</v>
      </c>
    </row>
    <row r="35" spans="1:18" ht="25.5" x14ac:dyDescent="0.25">
      <c r="A35" s="3" t="s">
        <v>57</v>
      </c>
      <c r="B35" s="4" t="s">
        <v>43</v>
      </c>
      <c r="C35" s="4" t="s">
        <v>58</v>
      </c>
      <c r="D35" s="64">
        <v>0</v>
      </c>
      <c r="E35" s="64">
        <v>0</v>
      </c>
      <c r="F35" s="70">
        <v>2</v>
      </c>
      <c r="G35" s="64">
        <v>1</v>
      </c>
      <c r="H35" s="64">
        <v>2</v>
      </c>
      <c r="I35" s="66">
        <v>2</v>
      </c>
      <c r="J35" s="64">
        <v>-1</v>
      </c>
      <c r="K35" s="64">
        <v>0</v>
      </c>
      <c r="L35" s="69">
        <v>0</v>
      </c>
      <c r="M35" s="64">
        <v>0</v>
      </c>
      <c r="N35" s="65">
        <f t="shared" si="3"/>
        <v>0.66666666666666663</v>
      </c>
      <c r="O35" s="65">
        <f t="shared" si="0"/>
        <v>3.6666666666666665</v>
      </c>
      <c r="P35" s="65">
        <f t="shared" si="1"/>
        <v>3.8709677419354818</v>
      </c>
      <c r="Q35" s="77"/>
      <c r="R35" s="79">
        <f t="shared" si="2"/>
        <v>0</v>
      </c>
    </row>
    <row r="36" spans="1:18" ht="25.5" x14ac:dyDescent="0.25">
      <c r="A36" s="3" t="s">
        <v>59</v>
      </c>
      <c r="B36" s="4" t="s">
        <v>43</v>
      </c>
      <c r="C36" s="4" t="s">
        <v>60</v>
      </c>
      <c r="D36" s="64">
        <v>0</v>
      </c>
      <c r="E36" s="64">
        <v>1</v>
      </c>
      <c r="F36" s="70">
        <v>2</v>
      </c>
      <c r="G36" s="64">
        <v>1</v>
      </c>
      <c r="H36" s="64">
        <v>1</v>
      </c>
      <c r="I36" s="66">
        <v>1</v>
      </c>
      <c r="J36" s="64">
        <v>0</v>
      </c>
      <c r="K36" s="64">
        <v>0</v>
      </c>
      <c r="L36" s="69">
        <v>0</v>
      </c>
      <c r="M36" s="64">
        <v>0</v>
      </c>
      <c r="N36" s="65">
        <f t="shared" si="3"/>
        <v>0.66666666666666663</v>
      </c>
      <c r="O36" s="65">
        <f t="shared" si="0"/>
        <v>3.6666666666666665</v>
      </c>
      <c r="P36" s="65">
        <f t="shared" si="1"/>
        <v>3.8709677419354818</v>
      </c>
      <c r="Q36" s="77"/>
      <c r="R36" s="79">
        <f t="shared" si="2"/>
        <v>0</v>
      </c>
    </row>
    <row r="37" spans="1:18" x14ac:dyDescent="0.25">
      <c r="A37" s="3" t="s">
        <v>61</v>
      </c>
      <c r="B37" s="4" t="s">
        <v>43</v>
      </c>
      <c r="C37" s="4" t="s">
        <v>62</v>
      </c>
      <c r="D37" s="64">
        <v>0</v>
      </c>
      <c r="E37" s="64">
        <v>1</v>
      </c>
      <c r="F37" s="70">
        <v>0</v>
      </c>
      <c r="G37" s="64">
        <v>1</v>
      </c>
      <c r="H37" s="64">
        <v>1</v>
      </c>
      <c r="I37" s="66">
        <v>2</v>
      </c>
      <c r="J37" s="64">
        <v>0</v>
      </c>
      <c r="K37" s="64">
        <v>0</v>
      </c>
      <c r="L37" s="69">
        <v>0</v>
      </c>
      <c r="M37" s="64">
        <v>0</v>
      </c>
      <c r="N37" s="65">
        <f t="shared" si="3"/>
        <v>0.55555555555555558</v>
      </c>
      <c r="O37" s="65">
        <f t="shared" si="0"/>
        <v>3.5555555555555554</v>
      </c>
      <c r="P37" s="65">
        <f t="shared" si="1"/>
        <v>3.7536656891495581</v>
      </c>
      <c r="Q37" s="77"/>
      <c r="R37" s="79">
        <f t="shared" si="2"/>
        <v>0</v>
      </c>
    </row>
    <row r="38" spans="1:18" x14ac:dyDescent="0.25">
      <c r="A38" s="3" t="s">
        <v>63</v>
      </c>
      <c r="B38" s="4" t="s">
        <v>43</v>
      </c>
      <c r="C38" s="4" t="s">
        <v>64</v>
      </c>
      <c r="D38" s="64">
        <v>0</v>
      </c>
      <c r="E38" s="64">
        <v>0</v>
      </c>
      <c r="F38" s="70">
        <v>0</v>
      </c>
      <c r="G38" s="64">
        <v>1</v>
      </c>
      <c r="H38" s="64">
        <v>0</v>
      </c>
      <c r="I38" s="66">
        <v>2</v>
      </c>
      <c r="J38" s="64">
        <v>1</v>
      </c>
      <c r="K38" s="64">
        <v>0</v>
      </c>
      <c r="L38" s="69">
        <v>0</v>
      </c>
      <c r="M38" s="64">
        <v>0</v>
      </c>
      <c r="N38" s="65">
        <f t="shared" si="3"/>
        <v>0.44444444444444442</v>
      </c>
      <c r="O38" s="65">
        <f t="shared" si="0"/>
        <v>3.4444444444444446</v>
      </c>
      <c r="P38" s="65">
        <f t="shared" si="1"/>
        <v>3.6363636363636349</v>
      </c>
      <c r="Q38" s="77"/>
      <c r="R38" s="79">
        <f t="shared" si="2"/>
        <v>0</v>
      </c>
    </row>
    <row r="39" spans="1:18" ht="38.25" x14ac:dyDescent="0.25">
      <c r="A39" s="3" t="s">
        <v>65</v>
      </c>
      <c r="B39" s="4" t="s">
        <v>43</v>
      </c>
      <c r="C39" s="4" t="s">
        <v>66</v>
      </c>
      <c r="D39" s="64">
        <v>0</v>
      </c>
      <c r="E39" s="64">
        <v>-1</v>
      </c>
      <c r="F39" s="70">
        <v>0</v>
      </c>
      <c r="G39" s="64">
        <v>1</v>
      </c>
      <c r="H39" s="64">
        <v>0</v>
      </c>
      <c r="I39" s="66">
        <v>1</v>
      </c>
      <c r="J39" s="64">
        <v>1</v>
      </c>
      <c r="K39" s="64">
        <v>0</v>
      </c>
      <c r="L39" s="69">
        <v>0</v>
      </c>
      <c r="M39" s="64">
        <v>-1</v>
      </c>
      <c r="N39" s="65">
        <f t="shared" si="3"/>
        <v>0.1111111111111111</v>
      </c>
      <c r="O39" s="65">
        <f t="shared" si="0"/>
        <v>3.1111111111111112</v>
      </c>
      <c r="P39" s="65">
        <f t="shared" si="1"/>
        <v>3.2844574780058635</v>
      </c>
      <c r="Q39" s="77"/>
      <c r="R39" s="79">
        <f t="shared" si="2"/>
        <v>0</v>
      </c>
    </row>
    <row r="40" spans="1:18" x14ac:dyDescent="0.25">
      <c r="A40" s="3" t="s">
        <v>67</v>
      </c>
      <c r="B40" s="4" t="s">
        <v>43</v>
      </c>
      <c r="C40" s="4" t="s">
        <v>68</v>
      </c>
      <c r="D40" s="64">
        <v>0</v>
      </c>
      <c r="E40" s="64">
        <v>2</v>
      </c>
      <c r="F40" s="70">
        <v>2</v>
      </c>
      <c r="G40" s="64">
        <v>2</v>
      </c>
      <c r="H40" s="64">
        <v>1</v>
      </c>
      <c r="I40" s="66">
        <v>2</v>
      </c>
      <c r="J40" s="64">
        <v>1</v>
      </c>
      <c r="K40" s="64">
        <v>1</v>
      </c>
      <c r="L40" s="69">
        <v>0</v>
      </c>
      <c r="M40" s="64">
        <v>0</v>
      </c>
      <c r="N40" s="65">
        <f t="shared" si="3"/>
        <v>1.2222222222222223</v>
      </c>
      <c r="O40" s="65">
        <f t="shared" si="0"/>
        <v>4.2222222222222223</v>
      </c>
      <c r="P40" s="65">
        <f t="shared" si="1"/>
        <v>4.4574780058651005</v>
      </c>
      <c r="Q40" s="77"/>
      <c r="R40" s="79">
        <f t="shared" si="2"/>
        <v>0</v>
      </c>
    </row>
    <row r="41" spans="1:18" x14ac:dyDescent="0.25">
      <c r="A41" s="3" t="s">
        <v>69</v>
      </c>
      <c r="B41" s="4" t="s">
        <v>43</v>
      </c>
      <c r="C41" s="4" t="s">
        <v>70</v>
      </c>
      <c r="D41" s="64">
        <v>0</v>
      </c>
      <c r="E41" s="64">
        <v>2</v>
      </c>
      <c r="F41" s="70">
        <v>2</v>
      </c>
      <c r="G41" s="64">
        <v>2</v>
      </c>
      <c r="H41" s="64">
        <v>1</v>
      </c>
      <c r="I41" s="66">
        <v>1</v>
      </c>
      <c r="J41" s="64">
        <v>1</v>
      </c>
      <c r="K41" s="64">
        <v>2</v>
      </c>
      <c r="L41" s="69">
        <v>0</v>
      </c>
      <c r="M41" s="64">
        <v>0</v>
      </c>
      <c r="N41" s="65">
        <f t="shared" si="3"/>
        <v>1.2222222222222223</v>
      </c>
      <c r="O41" s="65">
        <f t="shared" si="0"/>
        <v>4.2222222222222223</v>
      </c>
      <c r="P41" s="65">
        <f t="shared" si="1"/>
        <v>4.4574780058651005</v>
      </c>
      <c r="Q41" s="77"/>
      <c r="R41" s="79">
        <f t="shared" si="2"/>
        <v>0</v>
      </c>
    </row>
    <row r="42" spans="1:18" ht="25.5" x14ac:dyDescent="0.25">
      <c r="A42" s="3" t="s">
        <v>71</v>
      </c>
      <c r="B42" s="4" t="s">
        <v>43</v>
      </c>
      <c r="C42" s="4" t="s">
        <v>72</v>
      </c>
      <c r="D42" s="64">
        <v>0</v>
      </c>
      <c r="E42" s="73">
        <v>1</v>
      </c>
      <c r="F42" s="73">
        <v>-2</v>
      </c>
      <c r="G42" s="73">
        <v>1</v>
      </c>
      <c r="H42" s="73">
        <v>-1</v>
      </c>
      <c r="I42" s="73">
        <v>-1</v>
      </c>
      <c r="J42" s="73">
        <v>1</v>
      </c>
      <c r="K42" s="73">
        <v>-1</v>
      </c>
      <c r="L42" s="73">
        <v>-2</v>
      </c>
      <c r="M42" s="73">
        <v>-1</v>
      </c>
      <c r="N42" s="65">
        <f t="shared" si="3"/>
        <v>-0.55555555555555558</v>
      </c>
      <c r="O42" s="65">
        <f t="shared" si="0"/>
        <v>2.4444444444444446</v>
      </c>
      <c r="P42" s="65">
        <f t="shared" si="1"/>
        <v>2.5806451612903216</v>
      </c>
      <c r="Q42" s="77"/>
      <c r="R42" s="79">
        <f t="shared" si="2"/>
        <v>0</v>
      </c>
    </row>
    <row r="43" spans="1:18" x14ac:dyDescent="0.25">
      <c r="A43" s="3" t="s">
        <v>73</v>
      </c>
      <c r="B43" s="4" t="s">
        <v>43</v>
      </c>
      <c r="C43" s="4" t="s">
        <v>74</v>
      </c>
      <c r="D43" s="64">
        <v>0</v>
      </c>
      <c r="E43" s="64">
        <v>1</v>
      </c>
      <c r="F43" s="70">
        <v>-2</v>
      </c>
      <c r="G43" s="64">
        <v>2</v>
      </c>
      <c r="H43" s="64">
        <v>-1</v>
      </c>
      <c r="I43" s="66">
        <v>-1</v>
      </c>
      <c r="J43" s="64">
        <v>1</v>
      </c>
      <c r="K43" s="64">
        <v>0</v>
      </c>
      <c r="L43" s="69">
        <v>-2</v>
      </c>
      <c r="M43" s="64">
        <v>-2</v>
      </c>
      <c r="N43" s="65">
        <f t="shared" si="3"/>
        <v>-0.44444444444444442</v>
      </c>
      <c r="O43" s="65">
        <f t="shared" si="0"/>
        <v>2.5555555555555554</v>
      </c>
      <c r="P43" s="65">
        <f t="shared" si="1"/>
        <v>2.6979472140762448</v>
      </c>
      <c r="Q43" s="77"/>
      <c r="R43" s="79">
        <f t="shared" si="2"/>
        <v>0</v>
      </c>
    </row>
    <row r="44" spans="1:18" ht="25.5" x14ac:dyDescent="0.25">
      <c r="A44" s="3" t="s">
        <v>75</v>
      </c>
      <c r="B44" s="4" t="s">
        <v>43</v>
      </c>
      <c r="C44" s="4" t="s">
        <v>76</v>
      </c>
      <c r="D44" s="64">
        <v>0</v>
      </c>
      <c r="E44" s="64">
        <v>0</v>
      </c>
      <c r="F44" s="70">
        <v>-2</v>
      </c>
      <c r="G44" s="64">
        <v>1</v>
      </c>
      <c r="H44" s="64">
        <v>-2</v>
      </c>
      <c r="I44" s="66">
        <v>-1</v>
      </c>
      <c r="J44" s="64">
        <v>1</v>
      </c>
      <c r="K44" s="64">
        <v>0</v>
      </c>
      <c r="L44" s="69">
        <v>-2</v>
      </c>
      <c r="M44" s="64">
        <v>-2</v>
      </c>
      <c r="N44" s="65">
        <f t="shared" si="3"/>
        <v>-0.77777777777777779</v>
      </c>
      <c r="O44" s="65">
        <f t="shared" si="0"/>
        <v>2.2222222222222223</v>
      </c>
      <c r="P44" s="65">
        <f t="shared" si="1"/>
        <v>2.3460410557184739</v>
      </c>
      <c r="Q44" s="77"/>
      <c r="R44" s="79">
        <f t="shared" si="2"/>
        <v>0</v>
      </c>
    </row>
    <row r="45" spans="1:18" ht="38.25" x14ac:dyDescent="0.25">
      <c r="A45" s="3" t="s">
        <v>77</v>
      </c>
      <c r="B45" s="4" t="s">
        <v>43</v>
      </c>
      <c r="C45" s="4" t="s">
        <v>78</v>
      </c>
      <c r="D45" s="64">
        <v>0</v>
      </c>
      <c r="E45" s="64">
        <v>0</v>
      </c>
      <c r="F45" s="70">
        <v>2</v>
      </c>
      <c r="G45" s="64">
        <v>1</v>
      </c>
      <c r="H45" s="64">
        <v>0</v>
      </c>
      <c r="I45" s="66">
        <v>1</v>
      </c>
      <c r="J45" s="64">
        <v>1</v>
      </c>
      <c r="K45" s="64">
        <v>0</v>
      </c>
      <c r="L45" s="69">
        <v>1</v>
      </c>
      <c r="M45" s="64">
        <v>0</v>
      </c>
      <c r="N45" s="65">
        <f t="shared" si="3"/>
        <v>0.66666666666666663</v>
      </c>
      <c r="O45" s="65">
        <f t="shared" si="0"/>
        <v>3.6666666666666665</v>
      </c>
      <c r="P45" s="65">
        <f t="shared" si="1"/>
        <v>3.8709677419354818</v>
      </c>
      <c r="Q45" s="77"/>
      <c r="R45" s="79">
        <f t="shared" si="2"/>
        <v>0</v>
      </c>
    </row>
    <row r="46" spans="1:18" ht="25.5" x14ac:dyDescent="0.25">
      <c r="A46" s="3" t="s">
        <v>79</v>
      </c>
      <c r="B46" s="4" t="s">
        <v>43</v>
      </c>
      <c r="C46" s="4" t="s">
        <v>80</v>
      </c>
      <c r="D46" s="64">
        <v>0</v>
      </c>
      <c r="E46" s="64">
        <v>1</v>
      </c>
      <c r="F46" s="70">
        <v>2</v>
      </c>
      <c r="G46" s="64">
        <v>1</v>
      </c>
      <c r="H46" s="64">
        <v>0</v>
      </c>
      <c r="I46" s="66">
        <v>1</v>
      </c>
      <c r="J46" s="64">
        <v>1</v>
      </c>
      <c r="K46" s="64">
        <v>0</v>
      </c>
      <c r="L46" s="69">
        <v>0</v>
      </c>
      <c r="M46" s="64">
        <v>0</v>
      </c>
      <c r="N46" s="65">
        <f t="shared" si="3"/>
        <v>0.66666666666666663</v>
      </c>
      <c r="O46" s="65">
        <f t="shared" si="0"/>
        <v>3.6666666666666665</v>
      </c>
      <c r="P46" s="65">
        <f t="shared" si="1"/>
        <v>3.8709677419354818</v>
      </c>
      <c r="Q46" s="77"/>
      <c r="R46" s="79">
        <f t="shared" si="2"/>
        <v>0</v>
      </c>
    </row>
    <row r="47" spans="1:18" ht="25.5" x14ac:dyDescent="0.25">
      <c r="A47" s="3" t="s">
        <v>81</v>
      </c>
      <c r="B47" s="4" t="s">
        <v>43</v>
      </c>
      <c r="C47" s="4" t="s">
        <v>82</v>
      </c>
      <c r="D47" s="64">
        <v>0</v>
      </c>
      <c r="E47" s="64">
        <v>-1</v>
      </c>
      <c r="F47" s="70">
        <v>1</v>
      </c>
      <c r="G47" s="64">
        <v>1</v>
      </c>
      <c r="H47" s="64">
        <v>-1</v>
      </c>
      <c r="I47" s="66">
        <v>1</v>
      </c>
      <c r="J47" s="64">
        <v>0</v>
      </c>
      <c r="K47" s="64">
        <v>-1</v>
      </c>
      <c r="L47" s="69">
        <v>0</v>
      </c>
      <c r="M47" s="64">
        <v>0</v>
      </c>
      <c r="N47" s="65">
        <f t="shared" si="3"/>
        <v>0</v>
      </c>
      <c r="O47" s="65">
        <f t="shared" si="0"/>
        <v>3</v>
      </c>
      <c r="P47" s="65">
        <f t="shared" si="1"/>
        <v>3.1671554252199399</v>
      </c>
      <c r="Q47" s="77"/>
      <c r="R47" s="79">
        <f t="shared" si="2"/>
        <v>0</v>
      </c>
    </row>
    <row r="48" spans="1:18" ht="38.25" x14ac:dyDescent="0.25">
      <c r="A48" s="3" t="s">
        <v>83</v>
      </c>
      <c r="B48" s="4" t="s">
        <v>43</v>
      </c>
      <c r="C48" s="4" t="s">
        <v>84</v>
      </c>
      <c r="D48" s="64">
        <v>0</v>
      </c>
      <c r="E48" s="73">
        <v>-1</v>
      </c>
      <c r="F48" s="73">
        <v>0</v>
      </c>
      <c r="G48" s="73">
        <v>1</v>
      </c>
      <c r="H48" s="73">
        <v>2</v>
      </c>
      <c r="I48" s="73">
        <v>0</v>
      </c>
      <c r="J48" s="73">
        <v>0</v>
      </c>
      <c r="K48" s="73">
        <v>0</v>
      </c>
      <c r="L48" s="73">
        <v>0</v>
      </c>
      <c r="M48" s="73">
        <v>0</v>
      </c>
      <c r="N48" s="65">
        <f t="shared" si="3"/>
        <v>0.22222222222222221</v>
      </c>
      <c r="O48" s="65">
        <f t="shared" si="0"/>
        <v>3.2222222222222223</v>
      </c>
      <c r="P48" s="65">
        <f t="shared" si="1"/>
        <v>3.4017595307917872</v>
      </c>
      <c r="Q48" s="77"/>
      <c r="R48" s="79">
        <f t="shared" si="2"/>
        <v>0</v>
      </c>
    </row>
    <row r="49" spans="1:18" ht="25.5" x14ac:dyDescent="0.25">
      <c r="A49" s="3" t="s">
        <v>85</v>
      </c>
      <c r="B49" s="4" t="s">
        <v>43</v>
      </c>
      <c r="C49" s="4" t="s">
        <v>86</v>
      </c>
      <c r="D49" s="64">
        <v>0</v>
      </c>
      <c r="E49" s="64">
        <v>1</v>
      </c>
      <c r="F49" s="70">
        <v>2</v>
      </c>
      <c r="G49" s="64">
        <v>1</v>
      </c>
      <c r="H49" s="64">
        <v>1</v>
      </c>
      <c r="I49" s="66">
        <v>1</v>
      </c>
      <c r="J49" s="64">
        <v>-2</v>
      </c>
      <c r="K49" s="64">
        <v>0</v>
      </c>
      <c r="L49" s="69">
        <v>0</v>
      </c>
      <c r="M49" s="64">
        <v>0</v>
      </c>
      <c r="N49" s="65">
        <f t="shared" si="3"/>
        <v>0.44444444444444442</v>
      </c>
      <c r="O49" s="65">
        <f t="shared" si="0"/>
        <v>3.4444444444444446</v>
      </c>
      <c r="P49" s="65">
        <f t="shared" si="1"/>
        <v>3.6363636363636349</v>
      </c>
      <c r="Q49" s="77"/>
      <c r="R49" s="79">
        <f t="shared" si="2"/>
        <v>0</v>
      </c>
    </row>
    <row r="50" spans="1:18" ht="38.25" x14ac:dyDescent="0.25">
      <c r="A50" s="3" t="s">
        <v>87</v>
      </c>
      <c r="B50" s="4" t="s">
        <v>43</v>
      </c>
      <c r="C50" s="4" t="s">
        <v>88</v>
      </c>
      <c r="D50" s="64">
        <v>0</v>
      </c>
      <c r="E50" s="73">
        <v>1</v>
      </c>
      <c r="F50" s="73">
        <v>-2</v>
      </c>
      <c r="G50" s="73">
        <v>1</v>
      </c>
      <c r="H50" s="73">
        <v>0</v>
      </c>
      <c r="I50" s="73">
        <v>0</v>
      </c>
      <c r="J50" s="73">
        <v>-1</v>
      </c>
      <c r="K50" s="73">
        <v>1</v>
      </c>
      <c r="L50" s="73">
        <v>0</v>
      </c>
      <c r="M50" s="73">
        <v>0</v>
      </c>
      <c r="N50" s="65">
        <f t="shared" si="3"/>
        <v>0</v>
      </c>
      <c r="O50" s="65">
        <f t="shared" si="0"/>
        <v>3</v>
      </c>
      <c r="P50" s="65">
        <f t="shared" si="1"/>
        <v>3.1671554252199399</v>
      </c>
      <c r="Q50" s="77"/>
      <c r="R50" s="79">
        <f t="shared" si="2"/>
        <v>0</v>
      </c>
    </row>
    <row r="51" spans="1:18" ht="25.5" x14ac:dyDescent="0.25">
      <c r="A51" s="3" t="s">
        <v>89</v>
      </c>
      <c r="B51" s="4" t="s">
        <v>90</v>
      </c>
      <c r="C51" s="4" t="s">
        <v>91</v>
      </c>
      <c r="D51" s="64">
        <v>2</v>
      </c>
      <c r="E51" s="64">
        <v>2</v>
      </c>
      <c r="F51" s="70">
        <v>2</v>
      </c>
      <c r="G51" s="64">
        <v>2</v>
      </c>
      <c r="H51" s="64">
        <v>2</v>
      </c>
      <c r="I51" s="66">
        <v>2</v>
      </c>
      <c r="J51" s="64">
        <v>2</v>
      </c>
      <c r="K51" s="64">
        <v>2</v>
      </c>
      <c r="L51" s="69">
        <v>2</v>
      </c>
      <c r="M51" s="64">
        <v>2</v>
      </c>
      <c r="N51" s="65">
        <f t="shared" si="3"/>
        <v>2</v>
      </c>
      <c r="O51" s="65">
        <f t="shared" si="0"/>
        <v>5</v>
      </c>
      <c r="P51" s="65">
        <f t="shared" si="1"/>
        <v>5.278592375366566</v>
      </c>
      <c r="Q51" s="77"/>
      <c r="R51" s="79">
        <f t="shared" si="2"/>
        <v>0</v>
      </c>
    </row>
    <row r="52" spans="1:18" ht="25.5" x14ac:dyDescent="0.25">
      <c r="A52" s="3" t="s">
        <v>92</v>
      </c>
      <c r="B52" s="4" t="s">
        <v>90</v>
      </c>
      <c r="C52" s="4" t="s">
        <v>93</v>
      </c>
      <c r="D52" s="64">
        <v>2</v>
      </c>
      <c r="E52" s="64">
        <v>2</v>
      </c>
      <c r="F52" s="70">
        <v>2</v>
      </c>
      <c r="G52" s="64">
        <v>2</v>
      </c>
      <c r="H52" s="64">
        <v>1</v>
      </c>
      <c r="I52" s="66">
        <v>2</v>
      </c>
      <c r="J52" s="64">
        <v>2</v>
      </c>
      <c r="K52" s="64">
        <v>2</v>
      </c>
      <c r="L52" s="69">
        <v>2</v>
      </c>
      <c r="M52" s="64">
        <v>2</v>
      </c>
      <c r="N52" s="65">
        <f t="shared" si="3"/>
        <v>1.8888888888888888</v>
      </c>
      <c r="O52" s="65">
        <f t="shared" si="0"/>
        <v>4.8888888888888893</v>
      </c>
      <c r="P52" s="65">
        <f t="shared" si="1"/>
        <v>5.1612903225806432</v>
      </c>
      <c r="Q52" s="77"/>
      <c r="R52" s="79">
        <f t="shared" si="2"/>
        <v>0</v>
      </c>
    </row>
    <row r="53" spans="1:18" ht="25.5" x14ac:dyDescent="0.25">
      <c r="A53" s="3" t="s">
        <v>94</v>
      </c>
      <c r="B53" s="4" t="s">
        <v>90</v>
      </c>
      <c r="C53" s="4" t="s">
        <v>95</v>
      </c>
      <c r="D53" s="64">
        <v>2</v>
      </c>
      <c r="E53" s="64">
        <v>2</v>
      </c>
      <c r="F53" s="70">
        <v>0</v>
      </c>
      <c r="G53" s="64">
        <v>2</v>
      </c>
      <c r="H53" s="64">
        <v>0</v>
      </c>
      <c r="I53" s="66">
        <v>0</v>
      </c>
      <c r="J53" s="64">
        <v>2</v>
      </c>
      <c r="K53" s="64">
        <v>2</v>
      </c>
      <c r="L53" s="69">
        <v>2</v>
      </c>
      <c r="M53" s="64">
        <v>2</v>
      </c>
      <c r="N53" s="65">
        <f t="shared" si="3"/>
        <v>1.3333333333333333</v>
      </c>
      <c r="O53" s="65">
        <f t="shared" si="0"/>
        <v>4.333333333333333</v>
      </c>
      <c r="P53" s="65">
        <f t="shared" si="1"/>
        <v>4.5747800586510241</v>
      </c>
      <c r="Q53" s="77"/>
      <c r="R53" s="79">
        <f t="shared" si="2"/>
        <v>0</v>
      </c>
    </row>
    <row r="54" spans="1:18" ht="25.5" x14ac:dyDescent="0.25">
      <c r="A54" s="3" t="s">
        <v>96</v>
      </c>
      <c r="B54" s="4" t="s">
        <v>90</v>
      </c>
      <c r="C54" s="4" t="s">
        <v>97</v>
      </c>
      <c r="D54" s="64">
        <v>2</v>
      </c>
      <c r="E54" s="64">
        <v>2</v>
      </c>
      <c r="F54" s="70">
        <v>2</v>
      </c>
      <c r="G54" s="64">
        <v>2</v>
      </c>
      <c r="H54" s="64">
        <v>1</v>
      </c>
      <c r="I54" s="66">
        <v>1</v>
      </c>
      <c r="J54" s="64">
        <v>2</v>
      </c>
      <c r="K54" s="64">
        <v>2</v>
      </c>
      <c r="L54" s="69">
        <v>2</v>
      </c>
      <c r="M54" s="64">
        <v>2</v>
      </c>
      <c r="N54" s="65">
        <f t="shared" si="3"/>
        <v>1.7777777777777777</v>
      </c>
      <c r="O54" s="65">
        <f t="shared" si="0"/>
        <v>4.7777777777777777</v>
      </c>
      <c r="P54" s="65">
        <f t="shared" si="1"/>
        <v>5.0439882697947187</v>
      </c>
      <c r="Q54" s="77"/>
      <c r="R54" s="79">
        <f t="shared" si="2"/>
        <v>0</v>
      </c>
    </row>
    <row r="55" spans="1:18" ht="25.5" x14ac:dyDescent="0.25">
      <c r="A55" s="3" t="s">
        <v>98</v>
      </c>
      <c r="B55" s="4" t="s">
        <v>90</v>
      </c>
      <c r="C55" s="4" t="s">
        <v>99</v>
      </c>
      <c r="D55" s="64">
        <v>2</v>
      </c>
      <c r="E55" s="64">
        <v>2</v>
      </c>
      <c r="F55" s="70">
        <v>1</v>
      </c>
      <c r="G55" s="64">
        <v>2</v>
      </c>
      <c r="H55" s="64">
        <v>1</v>
      </c>
      <c r="I55" s="66">
        <v>2</v>
      </c>
      <c r="J55" s="64">
        <v>2</v>
      </c>
      <c r="K55" s="64">
        <v>2</v>
      </c>
      <c r="L55" s="69">
        <v>0</v>
      </c>
      <c r="M55" s="64">
        <v>2</v>
      </c>
      <c r="N55" s="65">
        <f t="shared" si="3"/>
        <v>1.5555555555555556</v>
      </c>
      <c r="O55" s="65">
        <f t="shared" si="0"/>
        <v>4.5555555555555554</v>
      </c>
      <c r="P55" s="65">
        <f t="shared" si="1"/>
        <v>4.8093841642228714</v>
      </c>
      <c r="Q55" s="77"/>
      <c r="R55" s="79">
        <f t="shared" si="2"/>
        <v>0</v>
      </c>
    </row>
    <row r="56" spans="1:18" ht="25.5" x14ac:dyDescent="0.25">
      <c r="A56" s="3" t="s">
        <v>100</v>
      </c>
      <c r="B56" s="4" t="s">
        <v>90</v>
      </c>
      <c r="C56" s="4" t="s">
        <v>101</v>
      </c>
      <c r="D56" s="64">
        <v>2</v>
      </c>
      <c r="E56" s="73">
        <v>2</v>
      </c>
      <c r="F56" s="73">
        <v>-2</v>
      </c>
      <c r="G56" s="73">
        <v>2</v>
      </c>
      <c r="H56" s="73">
        <v>0</v>
      </c>
      <c r="I56" s="73">
        <v>1</v>
      </c>
      <c r="J56" s="73">
        <v>2</v>
      </c>
      <c r="K56" s="73">
        <v>0</v>
      </c>
      <c r="L56" s="73">
        <v>0</v>
      </c>
      <c r="M56" s="73">
        <v>2</v>
      </c>
      <c r="N56" s="65">
        <f t="shared" si="3"/>
        <v>0.77777777777777779</v>
      </c>
      <c r="O56" s="65">
        <f t="shared" si="0"/>
        <v>3.7777777777777777</v>
      </c>
      <c r="P56" s="65">
        <f t="shared" si="1"/>
        <v>3.9882697947214059</v>
      </c>
      <c r="Q56" s="77"/>
      <c r="R56" s="79">
        <f t="shared" si="2"/>
        <v>0</v>
      </c>
    </row>
    <row r="57" spans="1:18" ht="38.25" x14ac:dyDescent="0.25">
      <c r="A57" s="3" t="s">
        <v>102</v>
      </c>
      <c r="B57" s="4" t="s">
        <v>90</v>
      </c>
      <c r="C57" s="4" t="s">
        <v>103</v>
      </c>
      <c r="D57" s="64">
        <v>2</v>
      </c>
      <c r="E57" s="64">
        <v>2</v>
      </c>
      <c r="F57" s="70" t="s">
        <v>295</v>
      </c>
      <c r="G57" s="64">
        <v>2</v>
      </c>
      <c r="H57" s="64">
        <v>0</v>
      </c>
      <c r="I57" s="66">
        <v>2</v>
      </c>
      <c r="J57" s="64">
        <v>2</v>
      </c>
      <c r="K57" s="64">
        <v>2</v>
      </c>
      <c r="L57" s="69">
        <v>2</v>
      </c>
      <c r="M57" s="64">
        <v>2</v>
      </c>
      <c r="N57" s="65">
        <f t="shared" si="3"/>
        <v>1.75</v>
      </c>
      <c r="O57" s="65">
        <f t="shared" si="0"/>
        <v>4.75</v>
      </c>
      <c r="P57" s="65">
        <f t="shared" si="1"/>
        <v>5.0146627565982378</v>
      </c>
      <c r="Q57" s="77"/>
      <c r="R57" s="79">
        <f t="shared" si="2"/>
        <v>0</v>
      </c>
    </row>
    <row r="58" spans="1:18" ht="25.5" x14ac:dyDescent="0.25">
      <c r="A58" s="3" t="s">
        <v>104</v>
      </c>
      <c r="B58" s="4" t="s">
        <v>90</v>
      </c>
      <c r="C58" s="4" t="s">
        <v>105</v>
      </c>
      <c r="D58" s="64">
        <v>2</v>
      </c>
      <c r="E58" s="64">
        <v>2</v>
      </c>
      <c r="F58" s="70">
        <v>2</v>
      </c>
      <c r="G58" s="64">
        <v>2</v>
      </c>
      <c r="H58" s="64">
        <v>1</v>
      </c>
      <c r="I58" s="66">
        <v>2</v>
      </c>
      <c r="J58" s="64">
        <v>2</v>
      </c>
      <c r="K58" s="64">
        <v>2</v>
      </c>
      <c r="L58" s="69">
        <v>2</v>
      </c>
      <c r="M58" s="64">
        <v>2</v>
      </c>
      <c r="N58" s="65">
        <f t="shared" si="3"/>
        <v>1.8888888888888888</v>
      </c>
      <c r="O58" s="65">
        <f t="shared" si="0"/>
        <v>4.8888888888888893</v>
      </c>
      <c r="P58" s="65">
        <f t="shared" si="1"/>
        <v>5.1612903225806432</v>
      </c>
      <c r="Q58" s="77"/>
      <c r="R58" s="79">
        <f t="shared" si="2"/>
        <v>0</v>
      </c>
    </row>
    <row r="59" spans="1:18" ht="25.5" x14ac:dyDescent="0.25">
      <c r="A59" s="3" t="s">
        <v>106</v>
      </c>
      <c r="B59" s="4" t="s">
        <v>90</v>
      </c>
      <c r="C59" s="4" t="s">
        <v>107</v>
      </c>
      <c r="D59" s="64">
        <v>2</v>
      </c>
      <c r="E59" s="64">
        <v>2</v>
      </c>
      <c r="F59" s="70">
        <v>2</v>
      </c>
      <c r="G59" s="64">
        <v>2</v>
      </c>
      <c r="H59" s="64">
        <v>1</v>
      </c>
      <c r="I59" s="66">
        <v>2</v>
      </c>
      <c r="J59" s="64">
        <v>2</v>
      </c>
      <c r="K59" s="64">
        <v>2</v>
      </c>
      <c r="L59" s="69">
        <v>2</v>
      </c>
      <c r="M59" s="64">
        <v>2</v>
      </c>
      <c r="N59" s="65">
        <f t="shared" si="3"/>
        <v>1.8888888888888888</v>
      </c>
      <c r="O59" s="65">
        <f t="shared" si="0"/>
        <v>4.8888888888888893</v>
      </c>
      <c r="P59" s="65">
        <f t="shared" si="1"/>
        <v>5.1612903225806432</v>
      </c>
      <c r="Q59" s="77"/>
      <c r="R59" s="79">
        <f t="shared" si="2"/>
        <v>0</v>
      </c>
    </row>
    <row r="60" spans="1:18" s="37" customFormat="1" ht="25.5" x14ac:dyDescent="0.25">
      <c r="A60" s="41" t="s">
        <v>290</v>
      </c>
      <c r="B60" s="42" t="s">
        <v>90</v>
      </c>
      <c r="C60" s="42" t="s">
        <v>291</v>
      </c>
      <c r="D60" s="64">
        <v>2</v>
      </c>
      <c r="E60" s="64">
        <v>2</v>
      </c>
      <c r="F60" s="70">
        <v>2</v>
      </c>
      <c r="G60" s="64">
        <v>2</v>
      </c>
      <c r="H60" s="64">
        <v>2</v>
      </c>
      <c r="I60" s="66">
        <v>2</v>
      </c>
      <c r="J60" s="64">
        <v>2</v>
      </c>
      <c r="K60" s="64">
        <v>2</v>
      </c>
      <c r="L60" s="69">
        <v>-2</v>
      </c>
      <c r="M60" s="64">
        <v>2</v>
      </c>
      <c r="N60" s="65">
        <f t="shared" si="3"/>
        <v>1.5555555555555556</v>
      </c>
      <c r="O60" s="65">
        <f t="shared" si="0"/>
        <v>4.5555555555555554</v>
      </c>
      <c r="P60" s="65">
        <f t="shared" si="1"/>
        <v>4.8093841642228714</v>
      </c>
      <c r="Q60" s="77"/>
      <c r="R60" s="79">
        <f t="shared" si="2"/>
        <v>0</v>
      </c>
    </row>
    <row r="61" spans="1:18" x14ac:dyDescent="0.25">
      <c r="A61" s="3" t="s">
        <v>108</v>
      </c>
      <c r="B61" s="4" t="s">
        <v>109</v>
      </c>
      <c r="C61" s="4" t="s">
        <v>110</v>
      </c>
      <c r="D61" s="64">
        <v>1</v>
      </c>
      <c r="E61" s="64">
        <v>1</v>
      </c>
      <c r="F61" s="70">
        <v>1</v>
      </c>
      <c r="G61" s="64">
        <v>1</v>
      </c>
      <c r="H61" s="64">
        <v>1</v>
      </c>
      <c r="I61" s="66">
        <v>1</v>
      </c>
      <c r="J61" s="64">
        <v>1</v>
      </c>
      <c r="K61" s="64">
        <v>1</v>
      </c>
      <c r="L61" s="69">
        <v>1</v>
      </c>
      <c r="M61" s="64">
        <v>1</v>
      </c>
      <c r="N61" s="65">
        <f t="shared" si="3"/>
        <v>1</v>
      </c>
      <c r="O61" s="65">
        <f t="shared" si="0"/>
        <v>4</v>
      </c>
      <c r="P61" s="65">
        <f t="shared" si="1"/>
        <v>4.2228739002932532</v>
      </c>
      <c r="Q61" s="77"/>
      <c r="R61" s="79">
        <f t="shared" si="2"/>
        <v>0</v>
      </c>
    </row>
    <row r="62" spans="1:18" ht="25.5" x14ac:dyDescent="0.25">
      <c r="A62" s="3" t="s">
        <v>111</v>
      </c>
      <c r="B62" s="4" t="s">
        <v>109</v>
      </c>
      <c r="C62" s="4" t="s">
        <v>112</v>
      </c>
      <c r="D62" s="64">
        <v>1</v>
      </c>
      <c r="E62" s="64">
        <v>1</v>
      </c>
      <c r="F62" s="70">
        <v>2</v>
      </c>
      <c r="G62" s="64">
        <v>1</v>
      </c>
      <c r="H62" s="64">
        <v>1</v>
      </c>
      <c r="I62" s="66">
        <v>1</v>
      </c>
      <c r="J62" s="64">
        <v>1</v>
      </c>
      <c r="K62" s="64">
        <v>1</v>
      </c>
      <c r="L62" s="69">
        <v>1</v>
      </c>
      <c r="M62" s="64">
        <v>1</v>
      </c>
      <c r="N62" s="65">
        <f t="shared" si="3"/>
        <v>1.1111111111111112</v>
      </c>
      <c r="O62" s="65">
        <f t="shared" si="0"/>
        <v>4.1111111111111107</v>
      </c>
      <c r="P62" s="65">
        <f t="shared" si="1"/>
        <v>4.3401759530791768</v>
      </c>
      <c r="Q62" s="77"/>
      <c r="R62" s="79">
        <f t="shared" si="2"/>
        <v>0</v>
      </c>
    </row>
    <row r="63" spans="1:18" ht="25.5" x14ac:dyDescent="0.25">
      <c r="A63" s="3" t="s">
        <v>113</v>
      </c>
      <c r="B63" s="4" t="s">
        <v>109</v>
      </c>
      <c r="C63" s="4" t="s">
        <v>114</v>
      </c>
      <c r="D63" s="64">
        <v>1</v>
      </c>
      <c r="E63" s="64">
        <v>1</v>
      </c>
      <c r="F63" s="70">
        <v>2</v>
      </c>
      <c r="G63" s="64">
        <v>1</v>
      </c>
      <c r="H63" s="64">
        <v>1</v>
      </c>
      <c r="I63" s="66">
        <v>1</v>
      </c>
      <c r="J63" s="64">
        <v>1</v>
      </c>
      <c r="K63" s="64">
        <v>1</v>
      </c>
      <c r="L63" s="69">
        <v>1</v>
      </c>
      <c r="M63" s="64">
        <v>1</v>
      </c>
      <c r="N63" s="65">
        <f t="shared" si="3"/>
        <v>1.1111111111111112</v>
      </c>
      <c r="O63" s="65">
        <f t="shared" si="0"/>
        <v>4.1111111111111107</v>
      </c>
      <c r="P63" s="65">
        <f t="shared" si="1"/>
        <v>4.3401759530791768</v>
      </c>
      <c r="Q63" s="77"/>
      <c r="R63" s="79">
        <f t="shared" si="2"/>
        <v>0</v>
      </c>
    </row>
    <row r="64" spans="1:18" ht="25.5" x14ac:dyDescent="0.25">
      <c r="A64" s="3" t="s">
        <v>115</v>
      </c>
      <c r="B64" s="4" t="s">
        <v>109</v>
      </c>
      <c r="C64" s="4" t="s">
        <v>116</v>
      </c>
      <c r="D64" s="64">
        <v>1</v>
      </c>
      <c r="E64" s="64">
        <v>1</v>
      </c>
      <c r="F64" s="70">
        <v>1</v>
      </c>
      <c r="G64" s="64">
        <v>1</v>
      </c>
      <c r="H64" s="64">
        <v>0</v>
      </c>
      <c r="I64" s="66">
        <v>1</v>
      </c>
      <c r="J64" s="64">
        <v>1</v>
      </c>
      <c r="K64" s="64">
        <v>0</v>
      </c>
      <c r="L64" s="69">
        <v>1</v>
      </c>
      <c r="M64" s="64">
        <v>1</v>
      </c>
      <c r="N64" s="65">
        <f t="shared" si="3"/>
        <v>0.77777777777777779</v>
      </c>
      <c r="O64" s="65">
        <f t="shared" si="0"/>
        <v>3.7777777777777777</v>
      </c>
      <c r="P64" s="65">
        <f t="shared" si="1"/>
        <v>3.9882697947214059</v>
      </c>
      <c r="Q64" s="77"/>
      <c r="R64" s="79">
        <f t="shared" si="2"/>
        <v>0</v>
      </c>
    </row>
    <row r="65" spans="1:18" ht="25.5" x14ac:dyDescent="0.25">
      <c r="A65" s="3" t="s">
        <v>117</v>
      </c>
      <c r="B65" s="4" t="s">
        <v>109</v>
      </c>
      <c r="C65" s="4" t="s">
        <v>118</v>
      </c>
      <c r="D65" s="64">
        <v>1</v>
      </c>
      <c r="E65" s="64">
        <v>1</v>
      </c>
      <c r="F65" s="70">
        <v>1</v>
      </c>
      <c r="G65" s="64">
        <v>1</v>
      </c>
      <c r="H65" s="64">
        <v>1</v>
      </c>
      <c r="I65" s="66">
        <v>0</v>
      </c>
      <c r="J65" s="64">
        <v>1</v>
      </c>
      <c r="K65" s="64">
        <v>1</v>
      </c>
      <c r="L65" s="69">
        <v>1</v>
      </c>
      <c r="M65" s="64">
        <v>1</v>
      </c>
      <c r="N65" s="65">
        <f t="shared" si="3"/>
        <v>0.88888888888888884</v>
      </c>
      <c r="O65" s="65">
        <f t="shared" si="0"/>
        <v>3.8888888888888888</v>
      </c>
      <c r="P65" s="65">
        <f t="shared" si="1"/>
        <v>4.1055718475073295</v>
      </c>
      <c r="Q65" s="77"/>
      <c r="R65" s="79">
        <f t="shared" si="2"/>
        <v>0</v>
      </c>
    </row>
    <row r="66" spans="1:18" ht="51" x14ac:dyDescent="0.25">
      <c r="A66" s="3" t="s">
        <v>119</v>
      </c>
      <c r="B66" s="4" t="s">
        <v>109</v>
      </c>
      <c r="C66" s="4" t="s">
        <v>120</v>
      </c>
      <c r="D66" s="64">
        <v>1</v>
      </c>
      <c r="E66" s="64">
        <v>1</v>
      </c>
      <c r="F66" s="70">
        <v>1</v>
      </c>
      <c r="G66" s="64">
        <v>1</v>
      </c>
      <c r="H66" s="64">
        <v>1</v>
      </c>
      <c r="I66" s="66">
        <v>1</v>
      </c>
      <c r="J66" s="64">
        <v>1</v>
      </c>
      <c r="K66" s="64">
        <v>1</v>
      </c>
      <c r="L66" s="69">
        <v>1</v>
      </c>
      <c r="M66" s="64">
        <v>1</v>
      </c>
      <c r="N66" s="65">
        <f t="shared" si="3"/>
        <v>1</v>
      </c>
      <c r="O66" s="65">
        <f t="shared" si="0"/>
        <v>4</v>
      </c>
      <c r="P66" s="65">
        <f t="shared" si="1"/>
        <v>4.2228739002932532</v>
      </c>
      <c r="Q66" s="77"/>
      <c r="R66" s="79">
        <f t="shared" si="2"/>
        <v>0</v>
      </c>
    </row>
    <row r="67" spans="1:18" x14ac:dyDescent="0.25">
      <c r="A67" s="3" t="s">
        <v>121</v>
      </c>
      <c r="B67" s="4" t="s">
        <v>109</v>
      </c>
      <c r="C67" s="4" t="s">
        <v>122</v>
      </c>
      <c r="D67" s="64">
        <v>1</v>
      </c>
      <c r="E67" s="64">
        <v>1</v>
      </c>
      <c r="F67" s="70">
        <v>1</v>
      </c>
      <c r="G67" s="64">
        <v>1</v>
      </c>
      <c r="H67" s="64">
        <v>1</v>
      </c>
      <c r="I67" s="66">
        <v>1</v>
      </c>
      <c r="J67" s="64">
        <v>1</v>
      </c>
      <c r="K67" s="64">
        <v>1</v>
      </c>
      <c r="L67" s="69">
        <v>1</v>
      </c>
      <c r="M67" s="64">
        <v>1</v>
      </c>
      <c r="N67" s="65">
        <f t="shared" si="3"/>
        <v>1</v>
      </c>
      <c r="O67" s="65">
        <f t="shared" si="0"/>
        <v>4</v>
      </c>
      <c r="P67" s="65">
        <f t="shared" si="1"/>
        <v>4.2228739002932532</v>
      </c>
      <c r="Q67" s="77"/>
      <c r="R67" s="79">
        <f t="shared" si="2"/>
        <v>0</v>
      </c>
    </row>
    <row r="68" spans="1:18" ht="38.25" x14ac:dyDescent="0.25">
      <c r="A68" s="3" t="s">
        <v>123</v>
      </c>
      <c r="B68" s="4" t="s">
        <v>109</v>
      </c>
      <c r="C68" s="4" t="s">
        <v>124</v>
      </c>
      <c r="D68" s="64">
        <v>1</v>
      </c>
      <c r="E68" s="64">
        <v>1</v>
      </c>
      <c r="F68" s="70">
        <v>1</v>
      </c>
      <c r="G68" s="64">
        <v>1</v>
      </c>
      <c r="H68" s="64">
        <v>-1</v>
      </c>
      <c r="I68" s="66">
        <v>-1</v>
      </c>
      <c r="J68" s="64">
        <v>1</v>
      </c>
      <c r="K68" s="64">
        <v>1</v>
      </c>
      <c r="L68" s="69">
        <v>-2</v>
      </c>
      <c r="M68" s="64">
        <v>1</v>
      </c>
      <c r="N68" s="65">
        <f t="shared" si="3"/>
        <v>0.22222222222222221</v>
      </c>
      <c r="O68" s="65">
        <f t="shared" si="0"/>
        <v>3.2222222222222223</v>
      </c>
      <c r="P68" s="65">
        <f t="shared" si="1"/>
        <v>3.4017595307917872</v>
      </c>
      <c r="Q68" s="77"/>
      <c r="R68" s="79">
        <f t="shared" si="2"/>
        <v>0</v>
      </c>
    </row>
    <row r="69" spans="1:18" ht="25.5" x14ac:dyDescent="0.25">
      <c r="A69" s="3" t="s">
        <v>125</v>
      </c>
      <c r="B69" s="4" t="s">
        <v>109</v>
      </c>
      <c r="C69" s="4" t="s">
        <v>126</v>
      </c>
      <c r="D69" s="64">
        <v>1</v>
      </c>
      <c r="E69" s="64">
        <v>1</v>
      </c>
      <c r="F69" s="70">
        <v>1</v>
      </c>
      <c r="G69" s="64">
        <v>1</v>
      </c>
      <c r="H69" s="64">
        <v>0</v>
      </c>
      <c r="I69" s="66">
        <v>0</v>
      </c>
      <c r="J69" s="64">
        <v>1</v>
      </c>
      <c r="K69" s="64">
        <v>1</v>
      </c>
      <c r="L69" s="69">
        <v>1</v>
      </c>
      <c r="M69" s="64">
        <v>1</v>
      </c>
      <c r="N69" s="65">
        <f t="shared" si="3"/>
        <v>0.77777777777777779</v>
      </c>
      <c r="O69" s="65">
        <f t="shared" si="0"/>
        <v>3.7777777777777777</v>
      </c>
      <c r="P69" s="65">
        <f t="shared" si="1"/>
        <v>3.9882697947214059</v>
      </c>
      <c r="Q69" s="77"/>
      <c r="R69" s="79">
        <f t="shared" si="2"/>
        <v>0</v>
      </c>
    </row>
    <row r="70" spans="1:18" s="40" customFormat="1" x14ac:dyDescent="0.25">
      <c r="A70" s="44" t="s">
        <v>290</v>
      </c>
      <c r="B70" s="45" t="s">
        <v>109</v>
      </c>
      <c r="C70" s="45" t="s">
        <v>291</v>
      </c>
      <c r="D70" s="64">
        <v>1</v>
      </c>
      <c r="E70" s="64">
        <v>1</v>
      </c>
      <c r="F70" s="70">
        <v>1</v>
      </c>
      <c r="G70" s="64">
        <v>1</v>
      </c>
      <c r="H70" s="64">
        <v>1</v>
      </c>
      <c r="I70" s="66">
        <v>1</v>
      </c>
      <c r="J70" s="64">
        <v>1</v>
      </c>
      <c r="K70" s="64">
        <v>1</v>
      </c>
      <c r="L70" s="69">
        <v>-2</v>
      </c>
      <c r="M70" s="64">
        <v>1</v>
      </c>
      <c r="N70" s="65">
        <f t="shared" si="3"/>
        <v>0.66666666666666663</v>
      </c>
      <c r="O70" s="65">
        <f t="shared" si="0"/>
        <v>3.6666666666666665</v>
      </c>
      <c r="P70" s="65">
        <f t="shared" si="1"/>
        <v>3.8709677419354818</v>
      </c>
      <c r="Q70" s="77"/>
      <c r="R70" s="79">
        <f t="shared" si="2"/>
        <v>0</v>
      </c>
    </row>
    <row r="71" spans="1:18" ht="25.5" x14ac:dyDescent="0.25">
      <c r="A71" s="3" t="s">
        <v>127</v>
      </c>
      <c r="B71" s="4" t="s">
        <v>128</v>
      </c>
      <c r="C71" s="4" t="s">
        <v>129</v>
      </c>
      <c r="D71" s="64">
        <v>-2</v>
      </c>
      <c r="E71" s="64">
        <v>-2</v>
      </c>
      <c r="F71" s="70">
        <v>-2</v>
      </c>
      <c r="G71" s="64">
        <v>-2</v>
      </c>
      <c r="H71" s="64">
        <v>-2</v>
      </c>
      <c r="I71" s="66">
        <v>-2</v>
      </c>
      <c r="J71" s="64">
        <v>-2</v>
      </c>
      <c r="K71" s="64">
        <v>-2</v>
      </c>
      <c r="L71" s="69">
        <v>-2</v>
      </c>
      <c r="M71" s="64">
        <v>-2</v>
      </c>
      <c r="N71" s="65">
        <f t="shared" si="3"/>
        <v>-2</v>
      </c>
      <c r="O71" s="65">
        <f t="shared" si="0"/>
        <v>1</v>
      </c>
      <c r="P71" s="65">
        <f t="shared" si="1"/>
        <v>1.0557184750733133</v>
      </c>
      <c r="Q71" s="77"/>
      <c r="R71" s="79">
        <f t="shared" si="2"/>
        <v>0</v>
      </c>
    </row>
    <row r="72" spans="1:18" s="43" customFormat="1" ht="25.5" x14ac:dyDescent="0.25">
      <c r="A72" s="47" t="s">
        <v>290</v>
      </c>
      <c r="B72" s="48" t="s">
        <v>128</v>
      </c>
      <c r="C72" s="48" t="s">
        <v>291</v>
      </c>
      <c r="D72" s="64">
        <v>-2</v>
      </c>
      <c r="E72" s="64">
        <v>-2</v>
      </c>
      <c r="F72" s="70">
        <v>-2</v>
      </c>
      <c r="G72" s="64">
        <v>-2</v>
      </c>
      <c r="H72" s="64">
        <v>-2</v>
      </c>
      <c r="I72" s="66">
        <v>-2</v>
      </c>
      <c r="J72" s="64">
        <v>-2</v>
      </c>
      <c r="K72" s="64">
        <v>-2</v>
      </c>
      <c r="L72" s="69">
        <v>-2</v>
      </c>
      <c r="M72" s="64">
        <v>-2</v>
      </c>
      <c r="N72" s="65">
        <f t="shared" ref="N72:N94" si="4">AVERAGE(E72:M72)</f>
        <v>-2</v>
      </c>
      <c r="O72" s="65">
        <f t="shared" ref="O72:O94" si="5">(N72+3)</f>
        <v>1</v>
      </c>
      <c r="P72" s="65">
        <f t="shared" ref="P72:P94" si="6">(350/$O$95)*(O72)</f>
        <v>1.0557184750733133</v>
      </c>
      <c r="Q72" s="77"/>
      <c r="R72" s="79">
        <f t="shared" ref="R72:R94" si="7">(P72/5)*Q72</f>
        <v>0</v>
      </c>
    </row>
    <row r="73" spans="1:18" ht="25.5" x14ac:dyDescent="0.25">
      <c r="A73" s="3" t="s">
        <v>130</v>
      </c>
      <c r="B73" s="82" t="s">
        <v>131</v>
      </c>
      <c r="C73" s="4" t="s">
        <v>132</v>
      </c>
      <c r="D73" s="64">
        <v>1</v>
      </c>
      <c r="E73" s="64">
        <v>1</v>
      </c>
      <c r="F73" s="70">
        <v>2</v>
      </c>
      <c r="G73" s="64">
        <v>1</v>
      </c>
      <c r="H73" s="64">
        <v>1</v>
      </c>
      <c r="I73" s="66">
        <v>1</v>
      </c>
      <c r="J73" s="64">
        <v>1</v>
      </c>
      <c r="K73" s="64">
        <v>1</v>
      </c>
      <c r="L73" s="69">
        <v>1</v>
      </c>
      <c r="M73" s="64">
        <v>1</v>
      </c>
      <c r="N73" s="65">
        <f t="shared" si="4"/>
        <v>1.1111111111111112</v>
      </c>
      <c r="O73" s="65">
        <f t="shared" si="5"/>
        <v>4.1111111111111107</v>
      </c>
      <c r="P73" s="65">
        <f t="shared" si="6"/>
        <v>4.3401759530791768</v>
      </c>
      <c r="Q73" s="77"/>
      <c r="R73" s="79">
        <f t="shared" si="7"/>
        <v>0</v>
      </c>
    </row>
    <row r="74" spans="1:18" ht="25.5" x14ac:dyDescent="0.25">
      <c r="A74" s="3" t="s">
        <v>133</v>
      </c>
      <c r="B74" s="82" t="s">
        <v>131</v>
      </c>
      <c r="C74" s="4" t="s">
        <v>134</v>
      </c>
      <c r="D74" s="64">
        <v>1</v>
      </c>
      <c r="E74" s="64">
        <v>1</v>
      </c>
      <c r="F74" s="70">
        <v>2</v>
      </c>
      <c r="G74" s="64">
        <v>1</v>
      </c>
      <c r="H74" s="64">
        <v>1</v>
      </c>
      <c r="I74" s="66">
        <v>2</v>
      </c>
      <c r="J74" s="64">
        <v>1</v>
      </c>
      <c r="K74" s="64">
        <v>1</v>
      </c>
      <c r="L74" s="69">
        <v>1</v>
      </c>
      <c r="M74" s="64">
        <v>1</v>
      </c>
      <c r="N74" s="65">
        <f t="shared" si="4"/>
        <v>1.2222222222222223</v>
      </c>
      <c r="O74" s="65">
        <f t="shared" si="5"/>
        <v>4.2222222222222223</v>
      </c>
      <c r="P74" s="65">
        <f t="shared" si="6"/>
        <v>4.4574780058651005</v>
      </c>
      <c r="Q74" s="77"/>
      <c r="R74" s="79">
        <f t="shared" si="7"/>
        <v>0</v>
      </c>
    </row>
    <row r="75" spans="1:18" s="46" customFormat="1" x14ac:dyDescent="0.25">
      <c r="A75" s="50" t="s">
        <v>290</v>
      </c>
      <c r="B75" s="82" t="s">
        <v>131</v>
      </c>
      <c r="C75" s="51" t="s">
        <v>291</v>
      </c>
      <c r="D75" s="64">
        <v>1</v>
      </c>
      <c r="E75" s="64">
        <v>1</v>
      </c>
      <c r="F75" s="70">
        <v>2</v>
      </c>
      <c r="G75" s="64">
        <v>1</v>
      </c>
      <c r="H75" s="64">
        <v>1</v>
      </c>
      <c r="I75" s="66">
        <v>1</v>
      </c>
      <c r="J75" s="64">
        <v>1</v>
      </c>
      <c r="K75" s="64">
        <v>1</v>
      </c>
      <c r="L75" s="69">
        <v>-2</v>
      </c>
      <c r="M75" s="64">
        <v>1</v>
      </c>
      <c r="N75" s="65">
        <f t="shared" si="4"/>
        <v>0.77777777777777779</v>
      </c>
      <c r="O75" s="65">
        <f t="shared" si="5"/>
        <v>3.7777777777777777</v>
      </c>
      <c r="P75" s="65">
        <f t="shared" si="6"/>
        <v>3.9882697947214059</v>
      </c>
      <c r="Q75" s="77"/>
      <c r="R75" s="79">
        <f t="shared" si="7"/>
        <v>0</v>
      </c>
    </row>
    <row r="76" spans="1:18" ht="25.5" x14ac:dyDescent="0.25">
      <c r="A76" s="3" t="s">
        <v>135</v>
      </c>
      <c r="B76" s="4" t="s">
        <v>136</v>
      </c>
      <c r="C76" s="4" t="s">
        <v>137</v>
      </c>
      <c r="D76" s="64">
        <v>2</v>
      </c>
      <c r="E76" s="64">
        <v>2</v>
      </c>
      <c r="F76" s="70">
        <v>2</v>
      </c>
      <c r="G76" s="64">
        <v>2</v>
      </c>
      <c r="H76" s="64">
        <v>1</v>
      </c>
      <c r="I76" s="66">
        <v>1</v>
      </c>
      <c r="J76" s="64">
        <v>2</v>
      </c>
      <c r="K76" s="64">
        <v>2</v>
      </c>
      <c r="L76" s="69">
        <v>2</v>
      </c>
      <c r="M76" s="64">
        <v>2</v>
      </c>
      <c r="N76" s="65">
        <f t="shared" si="4"/>
        <v>1.7777777777777777</v>
      </c>
      <c r="O76" s="65">
        <f t="shared" si="5"/>
        <v>4.7777777777777777</v>
      </c>
      <c r="P76" s="65">
        <f t="shared" si="6"/>
        <v>5.0439882697947187</v>
      </c>
      <c r="Q76" s="77"/>
      <c r="R76" s="79">
        <f t="shared" si="7"/>
        <v>0</v>
      </c>
    </row>
    <row r="77" spans="1:18" ht="25.5" x14ac:dyDescent="0.25">
      <c r="A77" s="3" t="s">
        <v>138</v>
      </c>
      <c r="B77" s="4" t="s">
        <v>136</v>
      </c>
      <c r="C77" s="4" t="s">
        <v>139</v>
      </c>
      <c r="D77" s="64">
        <v>2</v>
      </c>
      <c r="E77" s="64">
        <v>2</v>
      </c>
      <c r="F77" s="70">
        <v>2</v>
      </c>
      <c r="G77" s="64">
        <v>2</v>
      </c>
      <c r="H77" s="64">
        <v>0</v>
      </c>
      <c r="I77" s="66">
        <v>0</v>
      </c>
      <c r="J77" s="64">
        <v>2</v>
      </c>
      <c r="K77" s="64">
        <v>2</v>
      </c>
      <c r="L77" s="69">
        <v>2</v>
      </c>
      <c r="M77" s="64">
        <v>2</v>
      </c>
      <c r="N77" s="65">
        <f t="shared" si="4"/>
        <v>1.5555555555555556</v>
      </c>
      <c r="O77" s="65">
        <f t="shared" si="5"/>
        <v>4.5555555555555554</v>
      </c>
      <c r="P77" s="65">
        <f t="shared" si="6"/>
        <v>4.8093841642228714</v>
      </c>
      <c r="Q77" s="77"/>
      <c r="R77" s="79">
        <f t="shared" si="7"/>
        <v>0</v>
      </c>
    </row>
    <row r="78" spans="1:18" ht="25.5" x14ac:dyDescent="0.25">
      <c r="A78" s="3" t="s">
        <v>140</v>
      </c>
      <c r="B78" s="4" t="s">
        <v>136</v>
      </c>
      <c r="C78" s="4" t="s">
        <v>141</v>
      </c>
      <c r="D78" s="64">
        <v>2</v>
      </c>
      <c r="E78" s="64">
        <v>2</v>
      </c>
      <c r="F78" s="70">
        <v>2</v>
      </c>
      <c r="G78" s="64">
        <v>2</v>
      </c>
      <c r="H78" s="64">
        <v>1</v>
      </c>
      <c r="I78" s="66">
        <v>1</v>
      </c>
      <c r="J78" s="64">
        <v>2</v>
      </c>
      <c r="K78" s="64">
        <v>2</v>
      </c>
      <c r="L78" s="69">
        <v>2</v>
      </c>
      <c r="M78" s="64">
        <v>2</v>
      </c>
      <c r="N78" s="65">
        <f t="shared" si="4"/>
        <v>1.7777777777777777</v>
      </c>
      <c r="O78" s="65">
        <f t="shared" si="5"/>
        <v>4.7777777777777777</v>
      </c>
      <c r="P78" s="65">
        <f t="shared" si="6"/>
        <v>5.0439882697947187</v>
      </c>
      <c r="Q78" s="77"/>
      <c r="R78" s="79">
        <f t="shared" si="7"/>
        <v>0</v>
      </c>
    </row>
    <row r="79" spans="1:18" s="49" customFormat="1" x14ac:dyDescent="0.25">
      <c r="A79" s="53" t="s">
        <v>290</v>
      </c>
      <c r="B79" s="54" t="s">
        <v>136</v>
      </c>
      <c r="C79" s="54" t="s">
        <v>291</v>
      </c>
      <c r="D79" s="64">
        <v>2</v>
      </c>
      <c r="E79" s="64">
        <v>2</v>
      </c>
      <c r="F79" s="70">
        <v>2</v>
      </c>
      <c r="G79" s="64">
        <v>2</v>
      </c>
      <c r="H79" s="64">
        <v>1</v>
      </c>
      <c r="I79" s="66">
        <v>1</v>
      </c>
      <c r="J79" s="64">
        <v>2</v>
      </c>
      <c r="K79" s="64">
        <v>2</v>
      </c>
      <c r="L79" s="69">
        <v>2</v>
      </c>
      <c r="M79" s="64">
        <v>2</v>
      </c>
      <c r="N79" s="65">
        <f t="shared" si="4"/>
        <v>1.7777777777777777</v>
      </c>
      <c r="O79" s="65">
        <f t="shared" si="5"/>
        <v>4.7777777777777777</v>
      </c>
      <c r="P79" s="65">
        <f t="shared" si="6"/>
        <v>5.0439882697947187</v>
      </c>
      <c r="Q79" s="77"/>
      <c r="R79" s="79">
        <f t="shared" si="7"/>
        <v>0</v>
      </c>
    </row>
    <row r="80" spans="1:18" ht="25.5" x14ac:dyDescent="0.25">
      <c r="A80" s="3" t="s">
        <v>142</v>
      </c>
      <c r="B80" s="4" t="s">
        <v>143</v>
      </c>
      <c r="C80" s="4" t="s">
        <v>144</v>
      </c>
      <c r="D80" s="64">
        <v>2</v>
      </c>
      <c r="E80" s="64">
        <v>1</v>
      </c>
      <c r="F80" s="70">
        <v>2</v>
      </c>
      <c r="G80" s="64">
        <v>2</v>
      </c>
      <c r="H80" s="64">
        <v>2</v>
      </c>
      <c r="I80" s="66">
        <v>2</v>
      </c>
      <c r="J80" s="64">
        <v>2</v>
      </c>
      <c r="K80" s="64">
        <v>2</v>
      </c>
      <c r="L80" s="69">
        <v>2</v>
      </c>
      <c r="M80" s="64">
        <v>2</v>
      </c>
      <c r="N80" s="65">
        <f t="shared" si="4"/>
        <v>1.8888888888888888</v>
      </c>
      <c r="O80" s="65">
        <f t="shared" si="5"/>
        <v>4.8888888888888893</v>
      </c>
      <c r="P80" s="65">
        <f t="shared" si="6"/>
        <v>5.1612903225806432</v>
      </c>
      <c r="Q80" s="77"/>
      <c r="R80" s="79">
        <f t="shared" si="7"/>
        <v>0</v>
      </c>
    </row>
    <row r="81" spans="1:18" ht="25.5" x14ac:dyDescent="0.25">
      <c r="A81" s="3" t="s">
        <v>145</v>
      </c>
      <c r="B81" s="4" t="s">
        <v>143</v>
      </c>
      <c r="C81" s="4" t="s">
        <v>146</v>
      </c>
      <c r="D81" s="64">
        <v>2</v>
      </c>
      <c r="E81" s="64">
        <v>1</v>
      </c>
      <c r="F81" s="70">
        <v>2</v>
      </c>
      <c r="G81" s="64">
        <v>2</v>
      </c>
      <c r="H81" s="64">
        <v>2</v>
      </c>
      <c r="I81" s="66">
        <v>2</v>
      </c>
      <c r="J81" s="64">
        <v>2</v>
      </c>
      <c r="K81" s="64">
        <v>2</v>
      </c>
      <c r="L81" s="69">
        <v>2</v>
      </c>
      <c r="M81" s="64">
        <v>2</v>
      </c>
      <c r="N81" s="65">
        <f t="shared" si="4"/>
        <v>1.8888888888888888</v>
      </c>
      <c r="O81" s="65">
        <f t="shared" si="5"/>
        <v>4.8888888888888893</v>
      </c>
      <c r="P81" s="65">
        <f t="shared" si="6"/>
        <v>5.1612903225806432</v>
      </c>
      <c r="Q81" s="77"/>
      <c r="R81" s="79">
        <f t="shared" si="7"/>
        <v>0</v>
      </c>
    </row>
    <row r="82" spans="1:18" ht="38.25" x14ac:dyDescent="0.25">
      <c r="A82" s="3" t="s">
        <v>147</v>
      </c>
      <c r="B82" s="4" t="s">
        <v>143</v>
      </c>
      <c r="C82" s="4" t="s">
        <v>148</v>
      </c>
      <c r="D82" s="64">
        <v>2</v>
      </c>
      <c r="E82" s="64">
        <v>1</v>
      </c>
      <c r="F82" s="70">
        <v>2</v>
      </c>
      <c r="G82" s="64">
        <v>2</v>
      </c>
      <c r="H82" s="64">
        <v>2</v>
      </c>
      <c r="I82" s="66">
        <v>2</v>
      </c>
      <c r="J82" s="64">
        <v>2</v>
      </c>
      <c r="K82" s="64">
        <v>2</v>
      </c>
      <c r="L82" s="69">
        <v>2</v>
      </c>
      <c r="M82" s="64">
        <v>2</v>
      </c>
      <c r="N82" s="65">
        <f t="shared" si="4"/>
        <v>1.8888888888888888</v>
      </c>
      <c r="O82" s="65">
        <f t="shared" si="5"/>
        <v>4.8888888888888893</v>
      </c>
      <c r="P82" s="65">
        <f t="shared" si="6"/>
        <v>5.1612903225806432</v>
      </c>
      <c r="Q82" s="77"/>
      <c r="R82" s="79">
        <f t="shared" si="7"/>
        <v>0</v>
      </c>
    </row>
    <row r="83" spans="1:18" ht="51" x14ac:dyDescent="0.25">
      <c r="A83" s="3" t="s">
        <v>149</v>
      </c>
      <c r="B83" s="4" t="s">
        <v>143</v>
      </c>
      <c r="C83" s="4" t="s">
        <v>150</v>
      </c>
      <c r="D83" s="64">
        <v>2</v>
      </c>
      <c r="E83" s="64">
        <v>1</v>
      </c>
      <c r="F83" s="70">
        <v>2</v>
      </c>
      <c r="G83" s="64">
        <v>2</v>
      </c>
      <c r="H83" s="64">
        <v>2</v>
      </c>
      <c r="I83" s="66">
        <v>2</v>
      </c>
      <c r="J83" s="64">
        <v>2</v>
      </c>
      <c r="K83" s="64">
        <v>2</v>
      </c>
      <c r="L83" s="69">
        <v>2</v>
      </c>
      <c r="M83" s="64">
        <v>2</v>
      </c>
      <c r="N83" s="65">
        <f t="shared" si="4"/>
        <v>1.8888888888888888</v>
      </c>
      <c r="O83" s="65">
        <f t="shared" si="5"/>
        <v>4.8888888888888893</v>
      </c>
      <c r="P83" s="65">
        <f t="shared" si="6"/>
        <v>5.1612903225806432</v>
      </c>
      <c r="Q83" s="77"/>
      <c r="R83" s="79">
        <f t="shared" si="7"/>
        <v>0</v>
      </c>
    </row>
    <row r="84" spans="1:18" ht="38.25" x14ac:dyDescent="0.25">
      <c r="A84" s="3" t="s">
        <v>151</v>
      </c>
      <c r="B84" s="4" t="s">
        <v>143</v>
      </c>
      <c r="C84" s="4" t="s">
        <v>152</v>
      </c>
      <c r="D84" s="64">
        <v>2</v>
      </c>
      <c r="E84" s="64">
        <v>1</v>
      </c>
      <c r="F84" s="70">
        <v>2</v>
      </c>
      <c r="G84" s="64">
        <v>2</v>
      </c>
      <c r="H84" s="64">
        <v>1</v>
      </c>
      <c r="I84" s="66">
        <v>1</v>
      </c>
      <c r="J84" s="64">
        <v>2</v>
      </c>
      <c r="K84" s="64">
        <v>2</v>
      </c>
      <c r="L84" s="69">
        <v>2</v>
      </c>
      <c r="M84" s="64">
        <v>2</v>
      </c>
      <c r="N84" s="65">
        <f t="shared" si="4"/>
        <v>1.6666666666666667</v>
      </c>
      <c r="O84" s="65">
        <f t="shared" si="5"/>
        <v>4.666666666666667</v>
      </c>
      <c r="P84" s="65">
        <f t="shared" si="6"/>
        <v>4.9266862170087959</v>
      </c>
      <c r="Q84" s="77"/>
      <c r="R84" s="79">
        <f t="shared" si="7"/>
        <v>0</v>
      </c>
    </row>
    <row r="85" spans="1:18" ht="25.5" x14ac:dyDescent="0.25">
      <c r="A85" s="3" t="s">
        <v>153</v>
      </c>
      <c r="B85" s="4" t="s">
        <v>143</v>
      </c>
      <c r="C85" s="4" t="s">
        <v>154</v>
      </c>
      <c r="D85" s="64">
        <v>2</v>
      </c>
      <c r="E85" s="64">
        <v>1</v>
      </c>
      <c r="F85" s="70">
        <v>2</v>
      </c>
      <c r="G85" s="64">
        <v>2</v>
      </c>
      <c r="H85" s="64">
        <v>1</v>
      </c>
      <c r="I85" s="66">
        <v>1</v>
      </c>
      <c r="J85" s="64">
        <v>2</v>
      </c>
      <c r="K85" s="64">
        <v>0</v>
      </c>
      <c r="L85" s="69">
        <v>2</v>
      </c>
      <c r="M85" s="64">
        <v>2</v>
      </c>
      <c r="N85" s="65">
        <f t="shared" si="4"/>
        <v>1.4444444444444444</v>
      </c>
      <c r="O85" s="65">
        <f t="shared" si="5"/>
        <v>4.4444444444444446</v>
      </c>
      <c r="P85" s="65">
        <f t="shared" si="6"/>
        <v>4.6920821114369478</v>
      </c>
      <c r="Q85" s="77"/>
      <c r="R85" s="79">
        <f t="shared" si="7"/>
        <v>0</v>
      </c>
    </row>
    <row r="86" spans="1:18" ht="25.5" x14ac:dyDescent="0.25">
      <c r="A86" s="3" t="s">
        <v>155</v>
      </c>
      <c r="B86" s="4" t="s">
        <v>143</v>
      </c>
      <c r="C86" s="4" t="s">
        <v>156</v>
      </c>
      <c r="D86" s="64">
        <v>2</v>
      </c>
      <c r="E86" s="64">
        <v>1</v>
      </c>
      <c r="F86" s="70">
        <v>2</v>
      </c>
      <c r="G86" s="64">
        <v>2</v>
      </c>
      <c r="H86" s="64">
        <v>0</v>
      </c>
      <c r="I86" s="66">
        <v>1</v>
      </c>
      <c r="J86" s="64">
        <v>2</v>
      </c>
      <c r="K86" s="64">
        <v>2</v>
      </c>
      <c r="L86" s="69">
        <v>2</v>
      </c>
      <c r="M86" s="64">
        <v>2</v>
      </c>
      <c r="N86" s="65">
        <f t="shared" si="4"/>
        <v>1.5555555555555556</v>
      </c>
      <c r="O86" s="65">
        <f t="shared" si="5"/>
        <v>4.5555555555555554</v>
      </c>
      <c r="P86" s="65">
        <f t="shared" si="6"/>
        <v>4.8093841642228714</v>
      </c>
      <c r="Q86" s="77"/>
      <c r="R86" s="79">
        <f t="shared" si="7"/>
        <v>0</v>
      </c>
    </row>
    <row r="87" spans="1:18" ht="25.5" x14ac:dyDescent="0.25">
      <c r="A87" s="3" t="s">
        <v>157</v>
      </c>
      <c r="B87" s="4" t="s">
        <v>143</v>
      </c>
      <c r="C87" s="4" t="s">
        <v>158</v>
      </c>
      <c r="D87" s="64">
        <v>2</v>
      </c>
      <c r="E87" s="64">
        <v>1</v>
      </c>
      <c r="F87" s="70">
        <v>2</v>
      </c>
      <c r="G87" s="64">
        <v>2</v>
      </c>
      <c r="H87" s="64">
        <v>2</v>
      </c>
      <c r="I87" s="66">
        <v>1</v>
      </c>
      <c r="J87" s="64">
        <v>2</v>
      </c>
      <c r="K87" s="64">
        <v>2</v>
      </c>
      <c r="L87" s="69">
        <v>2</v>
      </c>
      <c r="M87" s="64">
        <v>2</v>
      </c>
      <c r="N87" s="65">
        <f t="shared" si="4"/>
        <v>1.7777777777777777</v>
      </c>
      <c r="O87" s="65">
        <f t="shared" si="5"/>
        <v>4.7777777777777777</v>
      </c>
      <c r="P87" s="65">
        <f t="shared" si="6"/>
        <v>5.0439882697947187</v>
      </c>
      <c r="Q87" s="77"/>
      <c r="R87" s="79">
        <f t="shared" si="7"/>
        <v>0</v>
      </c>
    </row>
    <row r="88" spans="1:18" ht="25.5" x14ac:dyDescent="0.25">
      <c r="A88" s="3" t="s">
        <v>159</v>
      </c>
      <c r="B88" s="4" t="s">
        <v>143</v>
      </c>
      <c r="C88" s="4" t="s">
        <v>160</v>
      </c>
      <c r="D88" s="64">
        <v>2</v>
      </c>
      <c r="E88" s="64">
        <v>1</v>
      </c>
      <c r="F88" s="70">
        <v>2</v>
      </c>
      <c r="G88" s="64">
        <v>2</v>
      </c>
      <c r="H88" s="64">
        <v>2</v>
      </c>
      <c r="I88" s="66">
        <v>2</v>
      </c>
      <c r="J88" s="64">
        <v>2</v>
      </c>
      <c r="K88" s="64">
        <v>2</v>
      </c>
      <c r="L88" s="69">
        <v>2</v>
      </c>
      <c r="M88" s="64">
        <v>2</v>
      </c>
      <c r="N88" s="65">
        <f t="shared" si="4"/>
        <v>1.8888888888888888</v>
      </c>
      <c r="O88" s="65">
        <f t="shared" si="5"/>
        <v>4.8888888888888893</v>
      </c>
      <c r="P88" s="65">
        <f t="shared" si="6"/>
        <v>5.1612903225806432</v>
      </c>
      <c r="Q88" s="77"/>
      <c r="R88" s="79">
        <f t="shared" si="7"/>
        <v>0</v>
      </c>
    </row>
    <row r="89" spans="1:18" s="52" customFormat="1" ht="25.5" x14ac:dyDescent="0.25">
      <c r="A89" s="56" t="s">
        <v>290</v>
      </c>
      <c r="B89" s="57" t="s">
        <v>143</v>
      </c>
      <c r="C89" s="57" t="s">
        <v>291</v>
      </c>
      <c r="D89" s="64">
        <v>1</v>
      </c>
      <c r="E89" s="64">
        <v>1</v>
      </c>
      <c r="F89" s="70">
        <v>2</v>
      </c>
      <c r="G89" s="64">
        <v>2</v>
      </c>
      <c r="H89" s="64">
        <v>2</v>
      </c>
      <c r="I89" s="66">
        <v>2</v>
      </c>
      <c r="J89" s="64">
        <v>2</v>
      </c>
      <c r="K89" s="64">
        <v>2</v>
      </c>
      <c r="L89" s="69">
        <v>2</v>
      </c>
      <c r="M89" s="64">
        <v>2</v>
      </c>
      <c r="N89" s="65">
        <f t="shared" si="4"/>
        <v>1.8888888888888888</v>
      </c>
      <c r="O89" s="65">
        <f t="shared" si="5"/>
        <v>4.8888888888888893</v>
      </c>
      <c r="P89" s="65">
        <f t="shared" si="6"/>
        <v>5.1612903225806432</v>
      </c>
      <c r="Q89" s="77"/>
      <c r="R89" s="79">
        <f t="shared" si="7"/>
        <v>0</v>
      </c>
    </row>
    <row r="90" spans="1:18" x14ac:dyDescent="0.25">
      <c r="A90" s="3" t="s">
        <v>161</v>
      </c>
      <c r="B90" s="4" t="s">
        <v>162</v>
      </c>
      <c r="C90" s="4" t="s">
        <v>163</v>
      </c>
      <c r="D90" s="64">
        <v>1</v>
      </c>
      <c r="E90" s="64">
        <v>1</v>
      </c>
      <c r="F90" s="70">
        <v>2</v>
      </c>
      <c r="G90" s="64">
        <v>1</v>
      </c>
      <c r="H90" s="64">
        <v>1</v>
      </c>
      <c r="I90" s="66">
        <v>0</v>
      </c>
      <c r="J90" s="64">
        <v>1</v>
      </c>
      <c r="K90" s="64">
        <v>1</v>
      </c>
      <c r="L90" s="69">
        <v>1</v>
      </c>
      <c r="M90" s="64">
        <v>1</v>
      </c>
      <c r="N90" s="65">
        <f t="shared" si="4"/>
        <v>1</v>
      </c>
      <c r="O90" s="65">
        <f t="shared" si="5"/>
        <v>4</v>
      </c>
      <c r="P90" s="65">
        <f t="shared" si="6"/>
        <v>4.2228739002932532</v>
      </c>
      <c r="Q90" s="77"/>
      <c r="R90" s="79">
        <f t="shared" si="7"/>
        <v>0</v>
      </c>
    </row>
    <row r="91" spans="1:18" ht="25.5" x14ac:dyDescent="0.25">
      <c r="A91" s="3" t="s">
        <v>164</v>
      </c>
      <c r="B91" s="4" t="s">
        <v>162</v>
      </c>
      <c r="C91" s="4" t="s">
        <v>165</v>
      </c>
      <c r="D91" s="64">
        <v>1</v>
      </c>
      <c r="E91" s="64">
        <v>1</v>
      </c>
      <c r="F91" s="70">
        <v>2</v>
      </c>
      <c r="G91" s="64">
        <v>1</v>
      </c>
      <c r="H91" s="64">
        <v>1</v>
      </c>
      <c r="I91" s="66">
        <v>1</v>
      </c>
      <c r="J91" s="64">
        <v>1</v>
      </c>
      <c r="K91" s="64">
        <v>1</v>
      </c>
      <c r="L91" s="69">
        <v>1</v>
      </c>
      <c r="M91" s="64">
        <v>1</v>
      </c>
      <c r="N91" s="65">
        <f t="shared" si="4"/>
        <v>1.1111111111111112</v>
      </c>
      <c r="O91" s="65">
        <f t="shared" si="5"/>
        <v>4.1111111111111107</v>
      </c>
      <c r="P91" s="65">
        <f t="shared" si="6"/>
        <v>4.3401759530791768</v>
      </c>
      <c r="Q91" s="77"/>
      <c r="R91" s="79">
        <f t="shared" si="7"/>
        <v>0</v>
      </c>
    </row>
    <row r="92" spans="1:18" ht="25.5" x14ac:dyDescent="0.25">
      <c r="A92" s="3" t="s">
        <v>166</v>
      </c>
      <c r="B92" s="4" t="s">
        <v>162</v>
      </c>
      <c r="C92" s="4" t="s">
        <v>167</v>
      </c>
      <c r="D92" s="64">
        <v>1</v>
      </c>
      <c r="E92" s="64">
        <v>1</v>
      </c>
      <c r="F92" s="70">
        <v>1</v>
      </c>
      <c r="G92" s="64">
        <v>1</v>
      </c>
      <c r="H92" s="64">
        <v>1</v>
      </c>
      <c r="I92" s="66">
        <v>0</v>
      </c>
      <c r="J92" s="64">
        <v>1</v>
      </c>
      <c r="K92" s="64">
        <v>1</v>
      </c>
      <c r="L92" s="69">
        <v>1</v>
      </c>
      <c r="M92" s="64">
        <v>1</v>
      </c>
      <c r="N92" s="65">
        <f t="shared" si="4"/>
        <v>0.88888888888888884</v>
      </c>
      <c r="O92" s="65">
        <f t="shared" si="5"/>
        <v>3.8888888888888888</v>
      </c>
      <c r="P92" s="65">
        <f t="shared" si="6"/>
        <v>4.1055718475073295</v>
      </c>
      <c r="Q92" s="77"/>
      <c r="R92" s="79">
        <f t="shared" si="7"/>
        <v>0</v>
      </c>
    </row>
    <row r="93" spans="1:18" ht="25.5" x14ac:dyDescent="0.25">
      <c r="A93" s="58" t="s">
        <v>168</v>
      </c>
      <c r="B93" s="61" t="s">
        <v>162</v>
      </c>
      <c r="C93" s="61" t="s">
        <v>169</v>
      </c>
      <c r="D93" s="17">
        <v>1</v>
      </c>
      <c r="E93" s="17">
        <v>1</v>
      </c>
      <c r="F93" s="70">
        <v>1</v>
      </c>
      <c r="G93" s="64">
        <v>1</v>
      </c>
      <c r="H93" s="64">
        <v>0</v>
      </c>
      <c r="I93" s="66">
        <v>0</v>
      </c>
      <c r="J93" s="64">
        <v>1</v>
      </c>
      <c r="K93" s="64">
        <v>1</v>
      </c>
      <c r="L93" s="69">
        <v>1</v>
      </c>
      <c r="M93" s="64">
        <v>1</v>
      </c>
      <c r="N93" s="65">
        <f t="shared" si="4"/>
        <v>0.77777777777777779</v>
      </c>
      <c r="O93" s="65">
        <f t="shared" si="5"/>
        <v>3.7777777777777777</v>
      </c>
      <c r="P93" s="65">
        <f t="shared" si="6"/>
        <v>3.9882697947214059</v>
      </c>
      <c r="Q93" s="77"/>
      <c r="R93" s="79">
        <f t="shared" si="7"/>
        <v>0</v>
      </c>
    </row>
    <row r="94" spans="1:18" s="55" customFormat="1" x14ac:dyDescent="0.25">
      <c r="A94" s="59" t="s">
        <v>290</v>
      </c>
      <c r="B94" s="60" t="s">
        <v>162</v>
      </c>
      <c r="C94" s="60" t="s">
        <v>291</v>
      </c>
      <c r="D94" s="62">
        <v>1</v>
      </c>
      <c r="E94" s="62">
        <v>1</v>
      </c>
      <c r="F94" s="71">
        <v>1</v>
      </c>
      <c r="G94" s="62">
        <v>1</v>
      </c>
      <c r="H94" s="62">
        <v>0</v>
      </c>
      <c r="I94" s="67">
        <v>0</v>
      </c>
      <c r="J94" s="62">
        <v>1</v>
      </c>
      <c r="K94" s="62">
        <v>1</v>
      </c>
      <c r="L94" s="5">
        <v>1</v>
      </c>
      <c r="M94" s="62">
        <v>1</v>
      </c>
      <c r="N94" s="65">
        <f t="shared" si="4"/>
        <v>0.77777777777777779</v>
      </c>
      <c r="O94" s="65">
        <f t="shared" si="5"/>
        <v>3.7777777777777777</v>
      </c>
      <c r="P94" s="65">
        <f t="shared" si="6"/>
        <v>3.9882697947214059</v>
      </c>
      <c r="Q94" s="77"/>
      <c r="R94" s="79">
        <f t="shared" si="7"/>
        <v>0</v>
      </c>
    </row>
    <row r="95" spans="1:18" x14ac:dyDescent="0.25">
      <c r="F95" s="12"/>
      <c r="G95" s="12"/>
      <c r="H95" s="12"/>
      <c r="I95" s="12"/>
      <c r="J95" s="12"/>
      <c r="K95" s="12"/>
      <c r="L95" s="12"/>
      <c r="M95" s="12"/>
      <c r="N95" s="19"/>
      <c r="O95" s="75">
        <f>SUM(O7:O94)</f>
        <v>331.52777777777794</v>
      </c>
      <c r="P95" s="75">
        <f>SUM(P7:P94)</f>
        <v>350.00000000000023</v>
      </c>
      <c r="Q95" s="76" t="s">
        <v>170</v>
      </c>
      <c r="R95" s="80">
        <f>SUM(R7:R94)</f>
        <v>0</v>
      </c>
    </row>
    <row r="96" spans="1:18" x14ac:dyDescent="0.25">
      <c r="F96" s="12"/>
      <c r="G96" s="12"/>
      <c r="H96" s="12"/>
      <c r="I96" s="12"/>
      <c r="J96" s="12"/>
      <c r="K96" s="12"/>
      <c r="L96" s="12"/>
      <c r="M96" s="12"/>
      <c r="N96" s="19"/>
    </row>
    <row r="97" spans="6:14" x14ac:dyDescent="0.25">
      <c r="F97" s="12"/>
      <c r="G97" s="12"/>
      <c r="H97" s="12"/>
      <c r="I97" s="12"/>
      <c r="J97" s="12"/>
      <c r="K97" s="12"/>
      <c r="L97" s="12"/>
      <c r="M97" s="12"/>
      <c r="N97" s="19"/>
    </row>
    <row r="98" spans="6:14" x14ac:dyDescent="0.25">
      <c r="F98" s="12"/>
      <c r="G98" s="12"/>
      <c r="H98" s="12"/>
      <c r="I98" s="12"/>
      <c r="J98" s="12"/>
      <c r="K98" s="12"/>
      <c r="L98" s="12"/>
      <c r="M98" s="12"/>
      <c r="N98" s="19"/>
    </row>
    <row r="99" spans="6:14" x14ac:dyDescent="0.25">
      <c r="F99" s="12"/>
      <c r="G99" s="12"/>
      <c r="H99" s="12"/>
      <c r="I99" s="12"/>
      <c r="J99" s="12"/>
      <c r="K99" s="12"/>
      <c r="L99" s="12"/>
      <c r="M99" s="12"/>
      <c r="N99" s="19"/>
    </row>
    <row r="100" spans="6:14" x14ac:dyDescent="0.25">
      <c r="F100" s="12"/>
      <c r="G100" s="12"/>
      <c r="H100" s="12"/>
      <c r="I100" s="12"/>
      <c r="J100" s="12"/>
      <c r="K100" s="12"/>
      <c r="L100" s="12"/>
      <c r="M100" s="12"/>
      <c r="N100" s="19"/>
    </row>
    <row r="101" spans="6:14" x14ac:dyDescent="0.25">
      <c r="F101" s="12"/>
      <c r="G101" s="12"/>
      <c r="H101" s="12"/>
      <c r="I101" s="12"/>
      <c r="J101" s="12"/>
      <c r="K101" s="12"/>
      <c r="L101" s="12"/>
      <c r="M101" s="12"/>
      <c r="N101" s="19"/>
    </row>
    <row r="102" spans="6:14" x14ac:dyDescent="0.25">
      <c r="F102" s="12"/>
      <c r="G102" s="12"/>
      <c r="H102" s="12"/>
      <c r="I102" s="12"/>
      <c r="J102" s="12"/>
      <c r="K102" s="12"/>
      <c r="L102" s="12"/>
      <c r="M102" s="12"/>
      <c r="N102" s="19"/>
    </row>
    <row r="103" spans="6:14" x14ac:dyDescent="0.25">
      <c r="F103" s="12"/>
      <c r="G103" s="12"/>
      <c r="H103" s="12"/>
      <c r="I103" s="12"/>
      <c r="J103" s="12"/>
      <c r="K103" s="12"/>
      <c r="L103" s="12"/>
      <c r="M103" s="12"/>
      <c r="N103" s="19"/>
    </row>
    <row r="104" spans="6:14" x14ac:dyDescent="0.25">
      <c r="F104" s="12"/>
      <c r="G104" s="12"/>
      <c r="H104" s="12"/>
      <c r="I104" s="12"/>
      <c r="J104" s="12"/>
      <c r="K104" s="12"/>
      <c r="L104" s="12"/>
      <c r="M104" s="12"/>
      <c r="N104" s="19"/>
    </row>
    <row r="105" spans="6:14" x14ac:dyDescent="0.25">
      <c r="F105" s="12"/>
      <c r="G105" s="12"/>
      <c r="H105" s="12"/>
      <c r="I105" s="12"/>
      <c r="J105" s="12"/>
      <c r="K105" s="12"/>
      <c r="L105" s="12"/>
      <c r="M105" s="12"/>
      <c r="N105" s="19"/>
    </row>
    <row r="106" spans="6:14" x14ac:dyDescent="0.25">
      <c r="F106" s="18"/>
      <c r="G106" s="18"/>
      <c r="H106" s="18"/>
      <c r="I106" s="18"/>
      <c r="J106" s="18"/>
      <c r="K106" s="18"/>
      <c r="L106" s="18"/>
      <c r="M106" s="18"/>
      <c r="N106" s="19"/>
    </row>
    <row r="107" spans="6:14" x14ac:dyDescent="0.25">
      <c r="F107" s="13"/>
      <c r="G107" s="13"/>
      <c r="H107" s="13"/>
      <c r="I107" s="13"/>
      <c r="J107" s="13"/>
      <c r="K107" s="13"/>
      <c r="L107" s="13"/>
      <c r="M107" s="13"/>
      <c r="N107" s="19"/>
    </row>
    <row r="108" spans="6:14" x14ac:dyDescent="0.25">
      <c r="F108" s="13"/>
      <c r="G108" s="13"/>
      <c r="H108" s="13"/>
      <c r="I108" s="13"/>
      <c r="J108" s="13"/>
      <c r="K108" s="13"/>
      <c r="L108" s="13"/>
      <c r="M108" s="13"/>
      <c r="N108" s="19"/>
    </row>
  </sheetData>
  <mergeCells count="3">
    <mergeCell ref="P2:R2"/>
    <mergeCell ref="P3:R3"/>
    <mergeCell ref="P4:R4"/>
  </mergeCells>
  <pageMargins left="0.7" right="0.7" top="0.75" bottom="0.75" header="0.3" footer="0.3"/>
  <pageSetup orientation="landscape" r:id="rId1"/>
  <ignoredErrors>
    <ignoredError sqref="N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activeCell="P2" sqref="P2:R4"/>
    </sheetView>
  </sheetViews>
  <sheetFormatPr defaultRowHeight="15" x14ac:dyDescent="0.25"/>
  <cols>
    <col min="1" max="1" width="12.7109375" customWidth="1"/>
    <col min="2" max="2" width="24.7109375" customWidth="1"/>
    <col min="3" max="3" width="50.7109375" customWidth="1"/>
    <col min="4" max="4" width="14.140625" hidden="1" customWidth="1"/>
    <col min="5" max="5" width="9.42578125" style="11" hidden="1" customWidth="1"/>
    <col min="6" max="6" width="6.7109375" style="11" hidden="1" customWidth="1"/>
    <col min="7" max="7" width="4.85546875" style="11" hidden="1" customWidth="1"/>
    <col min="8" max="8" width="5.140625" style="11" hidden="1" customWidth="1"/>
    <col min="9" max="10" width="6.140625" style="11" hidden="1" customWidth="1"/>
    <col min="11" max="11" width="5.5703125" style="11" hidden="1" customWidth="1"/>
    <col min="12" max="12" width="6.42578125" style="11" hidden="1" customWidth="1"/>
    <col min="13" max="13" width="7.28515625" style="11" hidden="1" customWidth="1"/>
    <col min="14" max="14" width="9.28515625" style="14" hidden="1" customWidth="1"/>
    <col min="15" max="15" width="12" style="55" hidden="1" customWidth="1"/>
    <col min="16" max="16" width="7.28515625" style="55" bestFit="1" customWidth="1"/>
    <col min="17" max="17" width="12.28515625" style="1" bestFit="1" customWidth="1"/>
    <col min="18" max="18" width="9.5703125" style="1" bestFit="1" customWidth="1"/>
  </cols>
  <sheetData>
    <row r="1" spans="1:18" s="55" customFormat="1" ht="8.25" customHeight="1" x14ac:dyDescent="0.25">
      <c r="A1" s="84"/>
      <c r="B1" s="84"/>
      <c r="C1" s="84"/>
      <c r="D1" s="84"/>
      <c r="E1" s="84"/>
      <c r="F1" s="84"/>
      <c r="G1" s="84"/>
      <c r="H1" s="84"/>
      <c r="I1" s="84"/>
      <c r="J1" s="84"/>
      <c r="K1" s="84"/>
      <c r="L1" s="84"/>
      <c r="M1" s="84"/>
      <c r="N1" s="84"/>
      <c r="O1" s="84"/>
      <c r="P1" s="84"/>
      <c r="Q1" s="85"/>
      <c r="R1" s="85"/>
    </row>
    <row r="2" spans="1:18" s="55" customFormat="1" x14ac:dyDescent="0.25">
      <c r="A2" s="84"/>
      <c r="B2" s="84"/>
      <c r="C2" s="83" t="s">
        <v>299</v>
      </c>
      <c r="D2" s="83"/>
      <c r="E2" s="83"/>
      <c r="F2" s="83"/>
      <c r="G2" s="83"/>
      <c r="H2" s="83"/>
      <c r="I2" s="83"/>
      <c r="J2" s="83"/>
      <c r="K2" s="83"/>
      <c r="L2" s="83"/>
      <c r="M2" s="83"/>
      <c r="N2" s="83"/>
      <c r="O2" s="83"/>
      <c r="P2" s="86"/>
      <c r="Q2" s="86"/>
      <c r="R2" s="86"/>
    </row>
    <row r="3" spans="1:18" s="55" customFormat="1" x14ac:dyDescent="0.25">
      <c r="A3" s="84"/>
      <c r="B3" s="84"/>
      <c r="C3" s="83" t="s">
        <v>300</v>
      </c>
      <c r="D3" s="83"/>
      <c r="E3" s="83"/>
      <c r="F3" s="83"/>
      <c r="G3" s="83"/>
      <c r="H3" s="83"/>
      <c r="I3" s="83"/>
      <c r="J3" s="83"/>
      <c r="K3" s="83"/>
      <c r="L3" s="83"/>
      <c r="M3" s="83"/>
      <c r="N3" s="83"/>
      <c r="O3" s="83"/>
      <c r="P3" s="86"/>
      <c r="Q3" s="86"/>
      <c r="R3" s="86"/>
    </row>
    <row r="4" spans="1:18" s="55" customFormat="1" x14ac:dyDescent="0.25">
      <c r="A4" s="84"/>
      <c r="B4" s="84"/>
      <c r="C4" s="83" t="s">
        <v>301</v>
      </c>
      <c r="D4" s="83"/>
      <c r="E4" s="83"/>
      <c r="F4" s="83"/>
      <c r="G4" s="83"/>
      <c r="H4" s="83"/>
      <c r="I4" s="83"/>
      <c r="J4" s="83"/>
      <c r="K4" s="83"/>
      <c r="L4" s="83"/>
      <c r="M4" s="83"/>
      <c r="N4" s="83"/>
      <c r="O4" s="83"/>
      <c r="P4" s="87"/>
      <c r="Q4" s="86"/>
      <c r="R4" s="86"/>
    </row>
    <row r="5" spans="1:18" s="55" customFormat="1" ht="9" customHeight="1" x14ac:dyDescent="0.25">
      <c r="A5" s="84"/>
      <c r="B5" s="84"/>
      <c r="C5" s="84"/>
      <c r="D5" s="84"/>
      <c r="E5" s="84"/>
      <c r="F5" s="84"/>
      <c r="G5" s="84"/>
      <c r="H5" s="84"/>
      <c r="I5" s="84"/>
      <c r="J5" s="84"/>
      <c r="K5" s="84"/>
      <c r="L5" s="84"/>
      <c r="M5" s="84"/>
      <c r="N5" s="84"/>
      <c r="O5" s="84"/>
      <c r="P5" s="84"/>
      <c r="Q5" s="85"/>
      <c r="R5" s="85"/>
    </row>
    <row r="6" spans="1:18" ht="27" customHeight="1" x14ac:dyDescent="0.25">
      <c r="A6" s="74" t="s">
        <v>0</v>
      </c>
      <c r="B6" s="74" t="s">
        <v>1</v>
      </c>
      <c r="C6" s="74" t="s">
        <v>2</v>
      </c>
      <c r="D6" s="74" t="s">
        <v>296</v>
      </c>
      <c r="E6" s="74" t="s">
        <v>285</v>
      </c>
      <c r="F6" s="74" t="s">
        <v>283</v>
      </c>
      <c r="G6" s="74" t="s">
        <v>284</v>
      </c>
      <c r="H6" s="74" t="s">
        <v>293</v>
      </c>
      <c r="I6" s="74" t="s">
        <v>292</v>
      </c>
      <c r="J6" s="74" t="s">
        <v>286</v>
      </c>
      <c r="K6" s="74" t="s">
        <v>287</v>
      </c>
      <c r="L6" s="74" t="s">
        <v>294</v>
      </c>
      <c r="M6" s="74" t="s">
        <v>288</v>
      </c>
      <c r="N6" s="74" t="s">
        <v>289</v>
      </c>
      <c r="O6" s="74" t="s">
        <v>297</v>
      </c>
      <c r="P6" s="74" t="s">
        <v>298</v>
      </c>
      <c r="Q6" s="74" t="s">
        <v>3</v>
      </c>
      <c r="R6" s="74" t="s">
        <v>4</v>
      </c>
    </row>
    <row r="7" spans="1:18" ht="38.25" x14ac:dyDescent="0.25">
      <c r="A7" s="3" t="s">
        <v>171</v>
      </c>
      <c r="B7" s="4" t="s">
        <v>43</v>
      </c>
      <c r="C7" s="4" t="s">
        <v>172</v>
      </c>
      <c r="D7" s="2">
        <v>0</v>
      </c>
      <c r="E7" s="73">
        <v>2</v>
      </c>
      <c r="F7" s="73">
        <v>0</v>
      </c>
      <c r="G7" s="73">
        <v>2</v>
      </c>
      <c r="H7" s="73">
        <v>-1</v>
      </c>
      <c r="I7" s="73">
        <v>1</v>
      </c>
      <c r="J7" s="73">
        <v>-1</v>
      </c>
      <c r="K7" s="73">
        <v>0</v>
      </c>
      <c r="L7" s="73">
        <v>0</v>
      </c>
      <c r="M7" s="73">
        <v>0</v>
      </c>
      <c r="N7" s="65">
        <f>AVERAGE(E7:M7)</f>
        <v>0.33333333333333331</v>
      </c>
      <c r="O7" s="65">
        <f>(N7+3)</f>
        <v>3.3333333333333335</v>
      </c>
      <c r="P7" s="65">
        <f>(250/$O$47)*(O7)</f>
        <v>6.7446043165467646</v>
      </c>
      <c r="Q7" s="77"/>
      <c r="R7" s="79">
        <f>(P7/5)*Q7</f>
        <v>0</v>
      </c>
    </row>
    <row r="8" spans="1:18" ht="25.5" x14ac:dyDescent="0.25">
      <c r="A8" s="3" t="s">
        <v>173</v>
      </c>
      <c r="B8" s="4" t="s">
        <v>43</v>
      </c>
      <c r="C8" s="4" t="s">
        <v>174</v>
      </c>
      <c r="D8" s="2">
        <v>0</v>
      </c>
      <c r="E8" s="73">
        <v>1</v>
      </c>
      <c r="F8" s="73">
        <v>0</v>
      </c>
      <c r="G8" s="73">
        <v>2</v>
      </c>
      <c r="H8" s="73">
        <v>-1</v>
      </c>
      <c r="I8" s="73">
        <v>0</v>
      </c>
      <c r="J8" s="73">
        <v>-1</v>
      </c>
      <c r="K8" s="73">
        <v>0</v>
      </c>
      <c r="L8" s="73">
        <v>0</v>
      </c>
      <c r="M8" s="73">
        <v>0</v>
      </c>
      <c r="N8" s="65">
        <f t="shared" ref="N8:N46" si="0">AVERAGE(E8:M8)</f>
        <v>0.1111111111111111</v>
      </c>
      <c r="O8" s="65">
        <f t="shared" ref="O8:O46" si="1">(N8+3)</f>
        <v>3.1111111111111112</v>
      </c>
      <c r="P8" s="65">
        <f t="shared" ref="P8:P46" si="2">(250/$O$47)*(O8)</f>
        <v>6.2949640287769801</v>
      </c>
      <c r="Q8" s="77"/>
      <c r="R8" s="79">
        <f t="shared" ref="R8:R46" si="3">(P8/5)*Q8</f>
        <v>0</v>
      </c>
    </row>
    <row r="9" spans="1:18" ht="25.5" x14ac:dyDescent="0.25">
      <c r="A9" s="3" t="s">
        <v>175</v>
      </c>
      <c r="B9" s="4" t="s">
        <v>43</v>
      </c>
      <c r="C9" s="4" t="s">
        <v>176</v>
      </c>
      <c r="D9" s="2">
        <v>0</v>
      </c>
      <c r="E9" s="64">
        <v>2</v>
      </c>
      <c r="F9" s="72">
        <v>0</v>
      </c>
      <c r="G9" s="64">
        <v>2</v>
      </c>
      <c r="H9" s="64">
        <v>0</v>
      </c>
      <c r="I9" s="68">
        <v>1</v>
      </c>
      <c r="J9" s="64">
        <v>-1</v>
      </c>
      <c r="K9" s="64">
        <v>0</v>
      </c>
      <c r="L9" s="64">
        <v>0</v>
      </c>
      <c r="M9" s="64">
        <v>0</v>
      </c>
      <c r="N9" s="65">
        <f t="shared" si="0"/>
        <v>0.44444444444444442</v>
      </c>
      <c r="O9" s="65">
        <f t="shared" si="1"/>
        <v>3.4444444444444446</v>
      </c>
      <c r="P9" s="65">
        <f t="shared" si="2"/>
        <v>6.9694244604316573</v>
      </c>
      <c r="Q9" s="77"/>
      <c r="R9" s="79">
        <f t="shared" si="3"/>
        <v>0</v>
      </c>
    </row>
    <row r="10" spans="1:18" ht="25.5" x14ac:dyDescent="0.25">
      <c r="A10" s="3" t="s">
        <v>177</v>
      </c>
      <c r="B10" s="4" t="s">
        <v>43</v>
      </c>
      <c r="C10" s="4" t="s">
        <v>178</v>
      </c>
      <c r="D10" s="2">
        <v>0</v>
      </c>
      <c r="E10" s="64">
        <v>2</v>
      </c>
      <c r="F10" s="72">
        <v>0</v>
      </c>
      <c r="G10" s="64">
        <v>1</v>
      </c>
      <c r="H10" s="64">
        <v>1</v>
      </c>
      <c r="I10" s="68">
        <v>2</v>
      </c>
      <c r="J10" s="64">
        <v>-1</v>
      </c>
      <c r="K10" s="64">
        <v>0</v>
      </c>
      <c r="L10" s="64">
        <v>0</v>
      </c>
      <c r="M10" s="64">
        <v>0</v>
      </c>
      <c r="N10" s="65">
        <f t="shared" si="0"/>
        <v>0.55555555555555558</v>
      </c>
      <c r="O10" s="65">
        <f t="shared" si="1"/>
        <v>3.5555555555555554</v>
      </c>
      <c r="P10" s="65">
        <f t="shared" si="2"/>
        <v>7.1942446043165482</v>
      </c>
      <c r="Q10" s="77"/>
      <c r="R10" s="79">
        <f t="shared" si="3"/>
        <v>0</v>
      </c>
    </row>
    <row r="11" spans="1:18" x14ac:dyDescent="0.25">
      <c r="A11" s="3" t="s">
        <v>179</v>
      </c>
      <c r="B11" s="4" t="s">
        <v>43</v>
      </c>
      <c r="C11" s="4" t="s">
        <v>180</v>
      </c>
      <c r="D11" s="2">
        <v>0</v>
      </c>
      <c r="E11" s="64">
        <v>2</v>
      </c>
      <c r="F11" s="72">
        <v>0</v>
      </c>
      <c r="G11" s="64">
        <v>1</v>
      </c>
      <c r="H11" s="64">
        <v>1</v>
      </c>
      <c r="I11" s="68">
        <v>1</v>
      </c>
      <c r="J11" s="64">
        <v>-1</v>
      </c>
      <c r="K11" s="64">
        <v>0</v>
      </c>
      <c r="L11" s="64">
        <v>0</v>
      </c>
      <c r="M11" s="64">
        <v>-1</v>
      </c>
      <c r="N11" s="65">
        <f t="shared" si="0"/>
        <v>0.33333333333333331</v>
      </c>
      <c r="O11" s="65">
        <f t="shared" si="1"/>
        <v>3.3333333333333335</v>
      </c>
      <c r="P11" s="65">
        <f t="shared" si="2"/>
        <v>6.7446043165467646</v>
      </c>
      <c r="Q11" s="77"/>
      <c r="R11" s="79">
        <f t="shared" si="3"/>
        <v>0</v>
      </c>
    </row>
    <row r="12" spans="1:18" ht="25.5" x14ac:dyDescent="0.25">
      <c r="A12" s="3" t="s">
        <v>181</v>
      </c>
      <c r="B12" s="4" t="s">
        <v>43</v>
      </c>
      <c r="C12" s="4" t="s">
        <v>182</v>
      </c>
      <c r="D12" s="2">
        <v>0</v>
      </c>
      <c r="E12" s="64">
        <v>-1</v>
      </c>
      <c r="F12" s="72">
        <v>0</v>
      </c>
      <c r="G12" s="64">
        <v>0</v>
      </c>
      <c r="H12" s="64">
        <v>-1</v>
      </c>
      <c r="I12" s="68">
        <v>-1</v>
      </c>
      <c r="J12" s="64">
        <v>-2</v>
      </c>
      <c r="K12" s="64">
        <v>0</v>
      </c>
      <c r="L12" s="64">
        <v>0</v>
      </c>
      <c r="M12" s="64">
        <v>-1</v>
      </c>
      <c r="N12" s="65">
        <f t="shared" si="0"/>
        <v>-0.66666666666666663</v>
      </c>
      <c r="O12" s="65">
        <f t="shared" si="1"/>
        <v>2.3333333333333335</v>
      </c>
      <c r="P12" s="65">
        <f t="shared" si="2"/>
        <v>4.7212230215827358</v>
      </c>
      <c r="Q12" s="77"/>
      <c r="R12" s="79">
        <f t="shared" si="3"/>
        <v>0</v>
      </c>
    </row>
    <row r="13" spans="1:18" ht="25.5" x14ac:dyDescent="0.25">
      <c r="A13" s="3" t="s">
        <v>183</v>
      </c>
      <c r="B13" s="4" t="s">
        <v>43</v>
      </c>
      <c r="C13" s="4" t="s">
        <v>184</v>
      </c>
      <c r="D13" s="2">
        <v>0</v>
      </c>
      <c r="E13" s="64">
        <v>2</v>
      </c>
      <c r="F13" s="72">
        <v>0</v>
      </c>
      <c r="G13" s="64">
        <v>1</v>
      </c>
      <c r="H13" s="64">
        <v>0</v>
      </c>
      <c r="I13" s="68">
        <v>1</v>
      </c>
      <c r="J13" s="64">
        <v>-2</v>
      </c>
      <c r="K13" s="64">
        <v>0</v>
      </c>
      <c r="L13" s="64">
        <v>0</v>
      </c>
      <c r="M13" s="64">
        <v>0</v>
      </c>
      <c r="N13" s="65">
        <f t="shared" si="0"/>
        <v>0.22222222222222221</v>
      </c>
      <c r="O13" s="65">
        <f t="shared" si="1"/>
        <v>3.2222222222222223</v>
      </c>
      <c r="P13" s="65">
        <f t="shared" si="2"/>
        <v>6.5197841726618728</v>
      </c>
      <c r="Q13" s="77"/>
      <c r="R13" s="79">
        <f t="shared" si="3"/>
        <v>0</v>
      </c>
    </row>
    <row r="14" spans="1:18" ht="38.25" x14ac:dyDescent="0.25">
      <c r="A14" s="3" t="s">
        <v>185</v>
      </c>
      <c r="B14" s="4" t="s">
        <v>43</v>
      </c>
      <c r="C14" s="4" t="s">
        <v>186</v>
      </c>
      <c r="D14" s="2">
        <v>0</v>
      </c>
      <c r="E14" s="64">
        <v>2</v>
      </c>
      <c r="F14" s="72">
        <v>0</v>
      </c>
      <c r="G14" s="64">
        <v>1</v>
      </c>
      <c r="H14" s="64">
        <v>1</v>
      </c>
      <c r="I14" s="68">
        <v>1</v>
      </c>
      <c r="J14" s="64">
        <v>-2</v>
      </c>
      <c r="K14" s="64">
        <v>0</v>
      </c>
      <c r="L14" s="64">
        <v>0</v>
      </c>
      <c r="M14" s="64">
        <v>0</v>
      </c>
      <c r="N14" s="65">
        <f t="shared" si="0"/>
        <v>0.33333333333333331</v>
      </c>
      <c r="O14" s="65">
        <f t="shared" si="1"/>
        <v>3.3333333333333335</v>
      </c>
      <c r="P14" s="65">
        <f t="shared" si="2"/>
        <v>6.7446043165467646</v>
      </c>
      <c r="Q14" s="77"/>
      <c r="R14" s="79">
        <f t="shared" si="3"/>
        <v>0</v>
      </c>
    </row>
    <row r="15" spans="1:18" ht="38.25" x14ac:dyDescent="0.25">
      <c r="A15" s="3" t="s">
        <v>187</v>
      </c>
      <c r="B15" s="4" t="s">
        <v>43</v>
      </c>
      <c r="C15" s="4" t="s">
        <v>188</v>
      </c>
      <c r="D15" s="2">
        <v>0</v>
      </c>
      <c r="E15" s="64">
        <v>0</v>
      </c>
      <c r="F15" s="72">
        <v>0</v>
      </c>
      <c r="G15" s="64">
        <v>-1</v>
      </c>
      <c r="H15" s="64">
        <v>0</v>
      </c>
      <c r="I15" s="68">
        <v>1</v>
      </c>
      <c r="J15" s="64">
        <v>-2</v>
      </c>
      <c r="K15" s="64">
        <v>0</v>
      </c>
      <c r="L15" s="64">
        <v>0</v>
      </c>
      <c r="M15" s="64">
        <v>-1</v>
      </c>
      <c r="N15" s="65">
        <f t="shared" si="0"/>
        <v>-0.33333333333333331</v>
      </c>
      <c r="O15" s="65">
        <f t="shared" si="1"/>
        <v>2.6666666666666665</v>
      </c>
      <c r="P15" s="65">
        <f t="shared" si="2"/>
        <v>5.3956834532374112</v>
      </c>
      <c r="Q15" s="77"/>
      <c r="R15" s="79">
        <f t="shared" si="3"/>
        <v>0</v>
      </c>
    </row>
    <row r="16" spans="1:18" ht="25.5" x14ac:dyDescent="0.25">
      <c r="A16" s="3" t="s">
        <v>189</v>
      </c>
      <c r="B16" s="4" t="s">
        <v>43</v>
      </c>
      <c r="C16" s="4" t="s">
        <v>190</v>
      </c>
      <c r="D16" s="2">
        <v>0</v>
      </c>
      <c r="E16" s="73">
        <v>2</v>
      </c>
      <c r="F16" s="73">
        <v>0</v>
      </c>
      <c r="G16" s="73">
        <v>2</v>
      </c>
      <c r="H16" s="73">
        <v>2</v>
      </c>
      <c r="I16" s="73">
        <v>1</v>
      </c>
      <c r="J16" s="73">
        <v>1</v>
      </c>
      <c r="K16" s="73">
        <v>0</v>
      </c>
      <c r="L16" s="73">
        <v>2</v>
      </c>
      <c r="M16" s="73">
        <v>0</v>
      </c>
      <c r="N16" s="65">
        <f t="shared" si="0"/>
        <v>1.1111111111111112</v>
      </c>
      <c r="O16" s="65">
        <f t="shared" si="1"/>
        <v>4.1111111111111107</v>
      </c>
      <c r="P16" s="65">
        <f t="shared" si="2"/>
        <v>8.3183453237410081</v>
      </c>
      <c r="Q16" s="77"/>
      <c r="R16" s="79">
        <f t="shared" si="3"/>
        <v>0</v>
      </c>
    </row>
    <row r="17" spans="1:18" x14ac:dyDescent="0.25">
      <c r="A17" s="3" t="s">
        <v>191</v>
      </c>
      <c r="B17" s="4" t="s">
        <v>43</v>
      </c>
      <c r="C17" s="4" t="s">
        <v>192</v>
      </c>
      <c r="D17" s="2">
        <v>0</v>
      </c>
      <c r="E17" s="73">
        <v>0</v>
      </c>
      <c r="F17" s="73">
        <v>0</v>
      </c>
      <c r="G17" s="73">
        <v>1</v>
      </c>
      <c r="H17" s="73">
        <v>0</v>
      </c>
      <c r="I17" s="73">
        <v>1</v>
      </c>
      <c r="J17" s="73">
        <v>-2</v>
      </c>
      <c r="K17" s="73">
        <v>0</v>
      </c>
      <c r="L17" s="73">
        <v>0</v>
      </c>
      <c r="M17" s="73">
        <v>0</v>
      </c>
      <c r="N17" s="65">
        <f t="shared" si="0"/>
        <v>0</v>
      </c>
      <c r="O17" s="65">
        <f t="shared" si="1"/>
        <v>3</v>
      </c>
      <c r="P17" s="65">
        <f t="shared" si="2"/>
        <v>6.0701438848920883</v>
      </c>
      <c r="Q17" s="77"/>
      <c r="R17" s="79">
        <f t="shared" si="3"/>
        <v>0</v>
      </c>
    </row>
    <row r="18" spans="1:18" x14ac:dyDescent="0.25">
      <c r="A18" s="3" t="s">
        <v>193</v>
      </c>
      <c r="B18" s="4" t="s">
        <v>43</v>
      </c>
      <c r="C18" s="4" t="s">
        <v>194</v>
      </c>
      <c r="D18" s="2">
        <v>0</v>
      </c>
      <c r="E18" s="73">
        <v>1</v>
      </c>
      <c r="F18" s="73">
        <v>0</v>
      </c>
      <c r="G18" s="73">
        <v>2</v>
      </c>
      <c r="H18" s="73">
        <v>-1</v>
      </c>
      <c r="I18" s="73">
        <v>2</v>
      </c>
      <c r="J18" s="73">
        <v>-1</v>
      </c>
      <c r="K18" s="73">
        <v>0</v>
      </c>
      <c r="L18" s="73">
        <v>0</v>
      </c>
      <c r="M18" s="73">
        <v>-1</v>
      </c>
      <c r="N18" s="65">
        <f t="shared" si="0"/>
        <v>0.22222222222222221</v>
      </c>
      <c r="O18" s="65">
        <f t="shared" si="1"/>
        <v>3.2222222222222223</v>
      </c>
      <c r="P18" s="65">
        <f t="shared" si="2"/>
        <v>6.5197841726618728</v>
      </c>
      <c r="Q18" s="77"/>
      <c r="R18" s="79">
        <f t="shared" si="3"/>
        <v>0</v>
      </c>
    </row>
    <row r="19" spans="1:18" x14ac:dyDescent="0.25">
      <c r="A19" s="3" t="s">
        <v>195</v>
      </c>
      <c r="B19" s="4" t="s">
        <v>43</v>
      </c>
      <c r="C19" s="4" t="s">
        <v>196</v>
      </c>
      <c r="D19" s="2">
        <v>0</v>
      </c>
      <c r="E19" s="73">
        <v>0</v>
      </c>
      <c r="F19" s="73">
        <v>0</v>
      </c>
      <c r="G19" s="73">
        <v>0</v>
      </c>
      <c r="H19" s="73">
        <v>0</v>
      </c>
      <c r="I19" s="73">
        <v>2</v>
      </c>
      <c r="J19" s="73">
        <v>-2</v>
      </c>
      <c r="K19" s="73">
        <v>0</v>
      </c>
      <c r="L19" s="73">
        <v>0</v>
      </c>
      <c r="M19" s="73">
        <v>0</v>
      </c>
      <c r="N19" s="65">
        <f t="shared" si="0"/>
        <v>0</v>
      </c>
      <c r="O19" s="65">
        <f t="shared" si="1"/>
        <v>3</v>
      </c>
      <c r="P19" s="65">
        <f t="shared" si="2"/>
        <v>6.0701438848920883</v>
      </c>
      <c r="Q19" s="77"/>
      <c r="R19" s="79">
        <f t="shared" si="3"/>
        <v>0</v>
      </c>
    </row>
    <row r="20" spans="1:18" ht="38.25" x14ac:dyDescent="0.25">
      <c r="A20" s="3" t="s">
        <v>197</v>
      </c>
      <c r="B20" s="4" t="s">
        <v>43</v>
      </c>
      <c r="C20" s="4" t="s">
        <v>198</v>
      </c>
      <c r="D20" s="2">
        <v>0</v>
      </c>
      <c r="E20" s="73">
        <v>2</v>
      </c>
      <c r="F20" s="73">
        <v>0</v>
      </c>
      <c r="G20" s="73">
        <v>2</v>
      </c>
      <c r="H20" s="73">
        <v>1</v>
      </c>
      <c r="I20" s="73">
        <v>2</v>
      </c>
      <c r="J20" s="73">
        <v>-2</v>
      </c>
      <c r="K20" s="73">
        <v>0</v>
      </c>
      <c r="L20" s="73">
        <v>0</v>
      </c>
      <c r="M20" s="73">
        <v>0</v>
      </c>
      <c r="N20" s="65">
        <f t="shared" si="0"/>
        <v>0.55555555555555558</v>
      </c>
      <c r="O20" s="65">
        <f t="shared" si="1"/>
        <v>3.5555555555555554</v>
      </c>
      <c r="P20" s="65">
        <f t="shared" si="2"/>
        <v>7.1942446043165482</v>
      </c>
      <c r="Q20" s="77"/>
      <c r="R20" s="79">
        <f t="shared" si="3"/>
        <v>0</v>
      </c>
    </row>
    <row r="21" spans="1:18" ht="25.5" x14ac:dyDescent="0.25">
      <c r="A21" s="3" t="s">
        <v>199</v>
      </c>
      <c r="B21" s="4" t="s">
        <v>43</v>
      </c>
      <c r="C21" s="4" t="s">
        <v>200</v>
      </c>
      <c r="D21" s="2">
        <v>0</v>
      </c>
      <c r="E21" s="73">
        <v>2</v>
      </c>
      <c r="F21" s="73">
        <v>0</v>
      </c>
      <c r="G21" s="73">
        <v>2</v>
      </c>
      <c r="H21" s="73">
        <v>0</v>
      </c>
      <c r="I21" s="73">
        <v>1</v>
      </c>
      <c r="J21" s="73">
        <v>-2</v>
      </c>
      <c r="K21" s="73">
        <v>0</v>
      </c>
      <c r="L21" s="73">
        <v>0</v>
      </c>
      <c r="M21" s="73">
        <v>0</v>
      </c>
      <c r="N21" s="65">
        <f t="shared" si="0"/>
        <v>0.33333333333333331</v>
      </c>
      <c r="O21" s="65">
        <f t="shared" si="1"/>
        <v>3.3333333333333335</v>
      </c>
      <c r="P21" s="65">
        <f t="shared" si="2"/>
        <v>6.7446043165467646</v>
      </c>
      <c r="Q21" s="77"/>
      <c r="R21" s="79">
        <f t="shared" si="3"/>
        <v>0</v>
      </c>
    </row>
    <row r="22" spans="1:18" ht="38.25" x14ac:dyDescent="0.25">
      <c r="A22" s="3" t="s">
        <v>201</v>
      </c>
      <c r="B22" s="4" t="s">
        <v>43</v>
      </c>
      <c r="C22" s="4" t="s">
        <v>202</v>
      </c>
      <c r="D22" s="2">
        <v>0</v>
      </c>
      <c r="E22" s="73">
        <v>0</v>
      </c>
      <c r="F22" s="73">
        <v>0</v>
      </c>
      <c r="G22" s="73">
        <v>1</v>
      </c>
      <c r="H22" s="73">
        <v>0</v>
      </c>
      <c r="I22" s="73">
        <v>0</v>
      </c>
      <c r="J22" s="73">
        <v>-2</v>
      </c>
      <c r="K22" s="73">
        <v>0</v>
      </c>
      <c r="L22" s="73">
        <v>0</v>
      </c>
      <c r="M22" s="73">
        <v>0</v>
      </c>
      <c r="N22" s="65">
        <f t="shared" si="0"/>
        <v>-0.1111111111111111</v>
      </c>
      <c r="O22" s="65">
        <f t="shared" si="1"/>
        <v>2.8888888888888888</v>
      </c>
      <c r="P22" s="65">
        <f t="shared" si="2"/>
        <v>5.8453237410071957</v>
      </c>
      <c r="Q22" s="77"/>
      <c r="R22" s="79">
        <f t="shared" si="3"/>
        <v>0</v>
      </c>
    </row>
    <row r="23" spans="1:18" ht="38.25" x14ac:dyDescent="0.25">
      <c r="A23" s="3" t="s">
        <v>203</v>
      </c>
      <c r="B23" s="4" t="s">
        <v>43</v>
      </c>
      <c r="C23" s="4" t="s">
        <v>204</v>
      </c>
      <c r="D23" s="2">
        <v>0</v>
      </c>
      <c r="E23" s="73">
        <v>2</v>
      </c>
      <c r="F23" s="73">
        <v>0</v>
      </c>
      <c r="G23" s="73">
        <v>2</v>
      </c>
      <c r="H23" s="73">
        <v>0</v>
      </c>
      <c r="I23" s="73">
        <v>1</v>
      </c>
      <c r="J23" s="73">
        <v>1</v>
      </c>
      <c r="K23" s="73">
        <v>0</v>
      </c>
      <c r="L23" s="73">
        <v>0</v>
      </c>
      <c r="M23" s="73">
        <v>0</v>
      </c>
      <c r="N23" s="65">
        <f t="shared" si="0"/>
        <v>0.66666666666666663</v>
      </c>
      <c r="O23" s="65">
        <f t="shared" si="1"/>
        <v>3.6666666666666665</v>
      </c>
      <c r="P23" s="65">
        <f t="shared" si="2"/>
        <v>7.41906474820144</v>
      </c>
      <c r="Q23" s="77"/>
      <c r="R23" s="79">
        <f t="shared" si="3"/>
        <v>0</v>
      </c>
    </row>
    <row r="24" spans="1:18" ht="25.5" x14ac:dyDescent="0.25">
      <c r="A24" s="3" t="s">
        <v>205</v>
      </c>
      <c r="B24" s="4" t="s">
        <v>43</v>
      </c>
      <c r="C24" s="82" t="s">
        <v>206</v>
      </c>
      <c r="D24" s="2">
        <v>0</v>
      </c>
      <c r="E24" s="73">
        <v>2</v>
      </c>
      <c r="F24" s="73">
        <v>0</v>
      </c>
      <c r="G24" s="73">
        <v>2</v>
      </c>
      <c r="H24" s="73">
        <v>0</v>
      </c>
      <c r="I24" s="73">
        <v>-1</v>
      </c>
      <c r="J24" s="73">
        <v>-2</v>
      </c>
      <c r="K24" s="73">
        <v>0</v>
      </c>
      <c r="L24" s="73">
        <v>0</v>
      </c>
      <c r="M24" s="73">
        <v>1</v>
      </c>
      <c r="N24" s="65">
        <f t="shared" si="0"/>
        <v>0.22222222222222221</v>
      </c>
      <c r="O24" s="65">
        <f t="shared" si="1"/>
        <v>3.2222222222222223</v>
      </c>
      <c r="P24" s="65">
        <f t="shared" si="2"/>
        <v>6.5197841726618728</v>
      </c>
      <c r="Q24" s="77"/>
      <c r="R24" s="79">
        <f t="shared" si="3"/>
        <v>0</v>
      </c>
    </row>
    <row r="25" spans="1:18" ht="25.5" x14ac:dyDescent="0.25">
      <c r="A25" s="3" t="s">
        <v>207</v>
      </c>
      <c r="B25" s="4" t="s">
        <v>43</v>
      </c>
      <c r="C25" s="82" t="s">
        <v>208</v>
      </c>
      <c r="D25" s="2">
        <v>0</v>
      </c>
      <c r="E25" s="73">
        <v>2</v>
      </c>
      <c r="F25" s="73">
        <v>0</v>
      </c>
      <c r="G25" s="73">
        <v>2</v>
      </c>
      <c r="H25" s="73">
        <v>0</v>
      </c>
      <c r="I25" s="73">
        <v>-1</v>
      </c>
      <c r="J25" s="73">
        <v>-2</v>
      </c>
      <c r="K25" s="73">
        <v>0</v>
      </c>
      <c r="L25" s="73">
        <v>0</v>
      </c>
      <c r="M25" s="73">
        <v>0</v>
      </c>
      <c r="N25" s="65">
        <f t="shared" si="0"/>
        <v>0.1111111111111111</v>
      </c>
      <c r="O25" s="65">
        <f t="shared" si="1"/>
        <v>3.1111111111111112</v>
      </c>
      <c r="P25" s="65">
        <f t="shared" si="2"/>
        <v>6.2949640287769801</v>
      </c>
      <c r="Q25" s="77"/>
      <c r="R25" s="79">
        <f t="shared" si="3"/>
        <v>0</v>
      </c>
    </row>
    <row r="26" spans="1:18" ht="25.5" x14ac:dyDescent="0.25">
      <c r="A26" s="3" t="s">
        <v>209</v>
      </c>
      <c r="B26" s="4" t="s">
        <v>43</v>
      </c>
      <c r="C26" s="4" t="s">
        <v>210</v>
      </c>
      <c r="D26" s="2">
        <v>0</v>
      </c>
      <c r="E26" s="64">
        <v>1</v>
      </c>
      <c r="F26" s="72">
        <v>0</v>
      </c>
      <c r="G26" s="64">
        <v>0</v>
      </c>
      <c r="H26" s="64">
        <v>0</v>
      </c>
      <c r="I26" s="68">
        <v>-1</v>
      </c>
      <c r="J26" s="64">
        <v>-2</v>
      </c>
      <c r="K26" s="64">
        <v>0</v>
      </c>
      <c r="L26" s="64">
        <v>0</v>
      </c>
      <c r="M26" s="64">
        <v>0</v>
      </c>
      <c r="N26" s="65">
        <f t="shared" si="0"/>
        <v>-0.22222222222222221</v>
      </c>
      <c r="O26" s="65">
        <f t="shared" si="1"/>
        <v>2.7777777777777777</v>
      </c>
      <c r="P26" s="65">
        <f t="shared" si="2"/>
        <v>5.620503597122303</v>
      </c>
      <c r="Q26" s="77"/>
      <c r="R26" s="79">
        <f t="shared" si="3"/>
        <v>0</v>
      </c>
    </row>
    <row r="27" spans="1:18" ht="25.5" x14ac:dyDescent="0.25">
      <c r="A27" s="3" t="s">
        <v>211</v>
      </c>
      <c r="B27" s="4" t="s">
        <v>43</v>
      </c>
      <c r="C27" s="4" t="s">
        <v>212</v>
      </c>
      <c r="D27" s="2">
        <v>0</v>
      </c>
      <c r="E27" s="64">
        <v>0</v>
      </c>
      <c r="F27" s="72">
        <v>0</v>
      </c>
      <c r="G27" s="64">
        <v>1</v>
      </c>
      <c r="H27" s="64">
        <v>0</v>
      </c>
      <c r="I27" s="68">
        <v>-1</v>
      </c>
      <c r="J27" s="64">
        <v>-2</v>
      </c>
      <c r="K27" s="64">
        <v>0</v>
      </c>
      <c r="L27" s="64">
        <v>0</v>
      </c>
      <c r="M27" s="64">
        <v>0</v>
      </c>
      <c r="N27" s="65">
        <f t="shared" si="0"/>
        <v>-0.22222222222222221</v>
      </c>
      <c r="O27" s="65">
        <f t="shared" si="1"/>
        <v>2.7777777777777777</v>
      </c>
      <c r="P27" s="65">
        <f t="shared" si="2"/>
        <v>5.620503597122303</v>
      </c>
      <c r="Q27" s="77"/>
      <c r="R27" s="79">
        <f t="shared" si="3"/>
        <v>0</v>
      </c>
    </row>
    <row r="28" spans="1:18" ht="25.5" x14ac:dyDescent="0.25">
      <c r="A28" s="3" t="s">
        <v>213</v>
      </c>
      <c r="B28" s="4" t="s">
        <v>43</v>
      </c>
      <c r="C28" s="4" t="s">
        <v>214</v>
      </c>
      <c r="D28" s="2">
        <v>0</v>
      </c>
      <c r="E28" s="64">
        <v>1</v>
      </c>
      <c r="F28" s="72">
        <v>0</v>
      </c>
      <c r="G28" s="64">
        <v>0</v>
      </c>
      <c r="H28" s="64">
        <v>0</v>
      </c>
      <c r="I28" s="68">
        <v>-1</v>
      </c>
      <c r="J28" s="64">
        <v>-2</v>
      </c>
      <c r="K28" s="64">
        <v>0</v>
      </c>
      <c r="L28" s="64">
        <v>0</v>
      </c>
      <c r="M28" s="64">
        <v>0</v>
      </c>
      <c r="N28" s="65">
        <f t="shared" si="0"/>
        <v>-0.22222222222222221</v>
      </c>
      <c r="O28" s="65">
        <f t="shared" si="1"/>
        <v>2.7777777777777777</v>
      </c>
      <c r="P28" s="65">
        <f t="shared" si="2"/>
        <v>5.620503597122303</v>
      </c>
      <c r="Q28" s="77"/>
      <c r="R28" s="79">
        <f t="shared" si="3"/>
        <v>0</v>
      </c>
    </row>
    <row r="29" spans="1:18" x14ac:dyDescent="0.25">
      <c r="A29" s="3" t="s">
        <v>215</v>
      </c>
      <c r="B29" s="4" t="s">
        <v>43</v>
      </c>
      <c r="C29" s="4" t="s">
        <v>216</v>
      </c>
      <c r="D29" s="2">
        <v>0</v>
      </c>
      <c r="E29" s="64">
        <v>1</v>
      </c>
      <c r="F29" s="72">
        <v>0</v>
      </c>
      <c r="G29" s="64">
        <v>-1</v>
      </c>
      <c r="H29" s="64">
        <v>0</v>
      </c>
      <c r="I29" s="68">
        <v>-2</v>
      </c>
      <c r="J29" s="64">
        <v>0</v>
      </c>
      <c r="K29" s="64">
        <v>0</v>
      </c>
      <c r="L29" s="64">
        <v>0</v>
      </c>
      <c r="M29" s="64">
        <v>0</v>
      </c>
      <c r="N29" s="65">
        <f t="shared" si="0"/>
        <v>-0.22222222222222221</v>
      </c>
      <c r="O29" s="65">
        <f t="shared" si="1"/>
        <v>2.7777777777777777</v>
      </c>
      <c r="P29" s="65">
        <f t="shared" si="2"/>
        <v>5.620503597122303</v>
      </c>
      <c r="Q29" s="77"/>
      <c r="R29" s="79">
        <f t="shared" si="3"/>
        <v>0</v>
      </c>
    </row>
    <row r="30" spans="1:18" ht="25.5" x14ac:dyDescent="0.25">
      <c r="A30" s="3" t="s">
        <v>217</v>
      </c>
      <c r="B30" s="4" t="s">
        <v>43</v>
      </c>
      <c r="C30" s="4" t="s">
        <v>218</v>
      </c>
      <c r="D30" s="2">
        <v>0</v>
      </c>
      <c r="E30" s="64">
        <v>-1</v>
      </c>
      <c r="F30" s="72">
        <v>0</v>
      </c>
      <c r="G30" s="64">
        <v>-1</v>
      </c>
      <c r="H30" s="64">
        <v>-1</v>
      </c>
      <c r="I30" s="68">
        <v>-2</v>
      </c>
      <c r="J30" s="64">
        <v>0</v>
      </c>
      <c r="K30" s="64">
        <v>0</v>
      </c>
      <c r="L30" s="64">
        <v>0</v>
      </c>
      <c r="M30" s="64">
        <v>0</v>
      </c>
      <c r="N30" s="65">
        <f t="shared" si="0"/>
        <v>-0.55555555555555558</v>
      </c>
      <c r="O30" s="65">
        <f t="shared" si="1"/>
        <v>2.4444444444444446</v>
      </c>
      <c r="P30" s="65">
        <f t="shared" si="2"/>
        <v>4.9460431654676276</v>
      </c>
      <c r="Q30" s="77"/>
      <c r="R30" s="79">
        <f t="shared" si="3"/>
        <v>0</v>
      </c>
    </row>
    <row r="31" spans="1:18" ht="25.5" x14ac:dyDescent="0.25">
      <c r="A31" s="3" t="s">
        <v>219</v>
      </c>
      <c r="B31" s="4" t="s">
        <v>43</v>
      </c>
      <c r="C31" s="4" t="s">
        <v>220</v>
      </c>
      <c r="D31" s="2">
        <v>0</v>
      </c>
      <c r="E31" s="64">
        <v>-2</v>
      </c>
      <c r="F31" s="72">
        <v>0</v>
      </c>
      <c r="G31" s="64">
        <v>-2</v>
      </c>
      <c r="H31" s="64">
        <v>-1</v>
      </c>
      <c r="I31" s="68">
        <v>-2</v>
      </c>
      <c r="J31" s="64">
        <v>-2</v>
      </c>
      <c r="K31" s="64">
        <v>0</v>
      </c>
      <c r="L31" s="64">
        <v>0</v>
      </c>
      <c r="M31" s="64">
        <v>-2</v>
      </c>
      <c r="N31" s="65">
        <f t="shared" si="0"/>
        <v>-1.2222222222222223</v>
      </c>
      <c r="O31" s="65">
        <f t="shared" si="1"/>
        <v>1.7777777777777777</v>
      </c>
      <c r="P31" s="65">
        <f t="shared" si="2"/>
        <v>3.5971223021582741</v>
      </c>
      <c r="Q31" s="77"/>
      <c r="R31" s="79">
        <f t="shared" si="3"/>
        <v>0</v>
      </c>
    </row>
    <row r="32" spans="1:18" ht="25.5" x14ac:dyDescent="0.25">
      <c r="A32" s="3" t="s">
        <v>221</v>
      </c>
      <c r="B32" s="4" t="s">
        <v>43</v>
      </c>
      <c r="C32" s="4" t="s">
        <v>222</v>
      </c>
      <c r="D32" s="2">
        <v>0</v>
      </c>
      <c r="E32" s="64">
        <v>-1</v>
      </c>
      <c r="F32" s="72">
        <v>0</v>
      </c>
      <c r="G32" s="64">
        <v>1</v>
      </c>
      <c r="H32" s="64">
        <v>0</v>
      </c>
      <c r="I32" s="68">
        <v>-2</v>
      </c>
      <c r="J32" s="64">
        <v>0</v>
      </c>
      <c r="K32" s="64">
        <v>0</v>
      </c>
      <c r="L32" s="64">
        <v>0</v>
      </c>
      <c r="M32" s="64">
        <v>-1</v>
      </c>
      <c r="N32" s="65">
        <f t="shared" si="0"/>
        <v>-0.33333333333333331</v>
      </c>
      <c r="O32" s="65">
        <f t="shared" si="1"/>
        <v>2.6666666666666665</v>
      </c>
      <c r="P32" s="65">
        <f t="shared" si="2"/>
        <v>5.3956834532374112</v>
      </c>
      <c r="Q32" s="77"/>
      <c r="R32" s="79">
        <f t="shared" si="3"/>
        <v>0</v>
      </c>
    </row>
    <row r="33" spans="1:18" ht="25.5" x14ac:dyDescent="0.25">
      <c r="A33" s="3" t="s">
        <v>223</v>
      </c>
      <c r="B33" s="4" t="s">
        <v>43</v>
      </c>
      <c r="C33" s="4" t="s">
        <v>224</v>
      </c>
      <c r="D33" s="2">
        <v>0</v>
      </c>
      <c r="E33" s="64">
        <v>0</v>
      </c>
      <c r="F33" s="72">
        <v>0</v>
      </c>
      <c r="G33" s="64">
        <v>0</v>
      </c>
      <c r="H33" s="64">
        <v>-1</v>
      </c>
      <c r="I33" s="68">
        <v>-1</v>
      </c>
      <c r="J33" s="64">
        <v>0</v>
      </c>
      <c r="K33" s="64">
        <v>0</v>
      </c>
      <c r="L33" s="64">
        <v>0</v>
      </c>
      <c r="M33" s="64">
        <v>0</v>
      </c>
      <c r="N33" s="65">
        <f t="shared" si="0"/>
        <v>-0.22222222222222221</v>
      </c>
      <c r="O33" s="65">
        <f t="shared" si="1"/>
        <v>2.7777777777777777</v>
      </c>
      <c r="P33" s="65">
        <f t="shared" si="2"/>
        <v>5.620503597122303</v>
      </c>
      <c r="Q33" s="77"/>
      <c r="R33" s="79">
        <f t="shared" si="3"/>
        <v>0</v>
      </c>
    </row>
    <row r="34" spans="1:18" ht="25.5" x14ac:dyDescent="0.25">
      <c r="A34" s="3" t="s">
        <v>225</v>
      </c>
      <c r="B34" s="4" t="s">
        <v>43</v>
      </c>
      <c r="C34" s="4" t="s">
        <v>226</v>
      </c>
      <c r="D34" s="2">
        <v>0</v>
      </c>
      <c r="E34" s="64">
        <v>-1</v>
      </c>
      <c r="F34" s="72">
        <v>0</v>
      </c>
      <c r="G34" s="64">
        <v>-2</v>
      </c>
      <c r="H34" s="64">
        <v>-1</v>
      </c>
      <c r="I34" s="68">
        <v>-1</v>
      </c>
      <c r="J34" s="64">
        <v>-2</v>
      </c>
      <c r="K34" s="64">
        <v>0</v>
      </c>
      <c r="L34" s="64">
        <v>0</v>
      </c>
      <c r="M34" s="64">
        <v>0</v>
      </c>
      <c r="N34" s="65">
        <f t="shared" si="0"/>
        <v>-0.77777777777777779</v>
      </c>
      <c r="O34" s="65">
        <f t="shared" si="1"/>
        <v>2.2222222222222223</v>
      </c>
      <c r="P34" s="65">
        <f t="shared" si="2"/>
        <v>4.4964028776978431</v>
      </c>
      <c r="Q34" s="77"/>
      <c r="R34" s="79">
        <f t="shared" si="3"/>
        <v>0</v>
      </c>
    </row>
    <row r="35" spans="1:18" ht="25.5" x14ac:dyDescent="0.25">
      <c r="A35" s="3" t="s">
        <v>227</v>
      </c>
      <c r="B35" s="4" t="s">
        <v>43</v>
      </c>
      <c r="C35" s="4" t="s">
        <v>228</v>
      </c>
      <c r="D35" s="2">
        <v>0</v>
      </c>
      <c r="E35" s="64">
        <v>-1</v>
      </c>
      <c r="F35" s="72">
        <v>0</v>
      </c>
      <c r="G35" s="64">
        <v>2</v>
      </c>
      <c r="H35" s="64">
        <v>0</v>
      </c>
      <c r="I35" s="68">
        <v>-1</v>
      </c>
      <c r="J35" s="64">
        <v>0</v>
      </c>
      <c r="K35" s="64">
        <v>0</v>
      </c>
      <c r="L35" s="64">
        <v>0</v>
      </c>
      <c r="M35" s="64">
        <v>0</v>
      </c>
      <c r="N35" s="65">
        <f t="shared" si="0"/>
        <v>0</v>
      </c>
      <c r="O35" s="65">
        <f t="shared" si="1"/>
        <v>3</v>
      </c>
      <c r="P35" s="65">
        <f t="shared" si="2"/>
        <v>6.0701438848920883</v>
      </c>
      <c r="Q35" s="77"/>
      <c r="R35" s="79">
        <f t="shared" si="3"/>
        <v>0</v>
      </c>
    </row>
    <row r="36" spans="1:18" ht="25.5" x14ac:dyDescent="0.25">
      <c r="A36" s="3" t="s">
        <v>229</v>
      </c>
      <c r="B36" s="4" t="s">
        <v>43</v>
      </c>
      <c r="C36" s="4" t="s">
        <v>230</v>
      </c>
      <c r="D36" s="2">
        <v>0</v>
      </c>
      <c r="E36" s="64">
        <v>0</v>
      </c>
      <c r="F36" s="72">
        <v>0</v>
      </c>
      <c r="G36" s="64">
        <v>1</v>
      </c>
      <c r="H36" s="64">
        <v>0</v>
      </c>
      <c r="I36" s="68">
        <v>-1</v>
      </c>
      <c r="J36" s="64">
        <v>0</v>
      </c>
      <c r="K36" s="64">
        <v>0</v>
      </c>
      <c r="L36" s="64">
        <v>0</v>
      </c>
      <c r="M36" s="64">
        <v>0</v>
      </c>
      <c r="N36" s="65">
        <f t="shared" si="0"/>
        <v>0</v>
      </c>
      <c r="O36" s="65">
        <f t="shared" si="1"/>
        <v>3</v>
      </c>
      <c r="P36" s="65">
        <f t="shared" si="2"/>
        <v>6.0701438848920883</v>
      </c>
      <c r="Q36" s="77"/>
      <c r="R36" s="79">
        <f t="shared" si="3"/>
        <v>0</v>
      </c>
    </row>
    <row r="37" spans="1:18" ht="25.5" x14ac:dyDescent="0.25">
      <c r="A37" s="3" t="s">
        <v>231</v>
      </c>
      <c r="B37" s="4" t="s">
        <v>43</v>
      </c>
      <c r="C37" s="82" t="s">
        <v>232</v>
      </c>
      <c r="D37" s="2">
        <v>0</v>
      </c>
      <c r="E37" s="64">
        <v>2</v>
      </c>
      <c r="F37" s="72">
        <v>0</v>
      </c>
      <c r="G37" s="64">
        <v>2</v>
      </c>
      <c r="H37" s="64">
        <v>-1</v>
      </c>
      <c r="I37" s="68">
        <v>0</v>
      </c>
      <c r="J37" s="64">
        <v>2</v>
      </c>
      <c r="K37" s="64">
        <v>0</v>
      </c>
      <c r="L37" s="64">
        <v>0</v>
      </c>
      <c r="M37" s="64">
        <v>2</v>
      </c>
      <c r="N37" s="65">
        <f t="shared" si="0"/>
        <v>0.77777777777777779</v>
      </c>
      <c r="O37" s="65">
        <f t="shared" si="1"/>
        <v>3.7777777777777777</v>
      </c>
      <c r="P37" s="65">
        <f t="shared" si="2"/>
        <v>7.6438848920863327</v>
      </c>
      <c r="Q37" s="77"/>
      <c r="R37" s="79">
        <f t="shared" si="3"/>
        <v>0</v>
      </c>
    </row>
    <row r="38" spans="1:18" ht="25.5" x14ac:dyDescent="0.25">
      <c r="A38" s="3" t="s">
        <v>233</v>
      </c>
      <c r="B38" s="4" t="s">
        <v>43</v>
      </c>
      <c r="C38" s="4" t="s">
        <v>234</v>
      </c>
      <c r="D38" s="2">
        <v>0</v>
      </c>
      <c r="E38" s="64">
        <v>-1</v>
      </c>
      <c r="F38" s="72">
        <v>0</v>
      </c>
      <c r="G38" s="64">
        <v>0</v>
      </c>
      <c r="H38" s="64">
        <v>-1</v>
      </c>
      <c r="I38" s="68">
        <v>0</v>
      </c>
      <c r="J38" s="64">
        <v>-2</v>
      </c>
      <c r="K38" s="64">
        <v>0</v>
      </c>
      <c r="L38" s="64">
        <v>0</v>
      </c>
      <c r="M38" s="64">
        <v>0</v>
      </c>
      <c r="N38" s="65">
        <f t="shared" si="0"/>
        <v>-0.44444444444444442</v>
      </c>
      <c r="O38" s="65">
        <f t="shared" si="1"/>
        <v>2.5555555555555554</v>
      </c>
      <c r="P38" s="65">
        <f t="shared" si="2"/>
        <v>5.1708633093525185</v>
      </c>
      <c r="Q38" s="77"/>
      <c r="R38" s="79">
        <f t="shared" si="3"/>
        <v>0</v>
      </c>
    </row>
    <row r="39" spans="1:18" ht="25.5" x14ac:dyDescent="0.25">
      <c r="A39" s="3" t="s">
        <v>235</v>
      </c>
      <c r="B39" s="4" t="s">
        <v>43</v>
      </c>
      <c r="C39" s="4" t="s">
        <v>236</v>
      </c>
      <c r="D39" s="2">
        <v>0</v>
      </c>
      <c r="E39" s="64">
        <v>2</v>
      </c>
      <c r="F39" s="72">
        <v>0</v>
      </c>
      <c r="G39" s="64">
        <v>2</v>
      </c>
      <c r="H39" s="64">
        <v>0</v>
      </c>
      <c r="I39" s="68">
        <v>0</v>
      </c>
      <c r="J39" s="64">
        <v>-2</v>
      </c>
      <c r="K39" s="64">
        <v>0</v>
      </c>
      <c r="L39" s="64">
        <v>0</v>
      </c>
      <c r="M39" s="64">
        <v>2</v>
      </c>
      <c r="N39" s="65">
        <f t="shared" si="0"/>
        <v>0.44444444444444442</v>
      </c>
      <c r="O39" s="65">
        <f t="shared" si="1"/>
        <v>3.4444444444444446</v>
      </c>
      <c r="P39" s="65">
        <f t="shared" si="2"/>
        <v>6.9694244604316573</v>
      </c>
      <c r="Q39" s="77"/>
      <c r="R39" s="79">
        <f t="shared" si="3"/>
        <v>0</v>
      </c>
    </row>
    <row r="40" spans="1:18" ht="25.5" x14ac:dyDescent="0.25">
      <c r="A40" s="3" t="s">
        <v>237</v>
      </c>
      <c r="B40" s="4" t="s">
        <v>43</v>
      </c>
      <c r="C40" s="4" t="s">
        <v>238</v>
      </c>
      <c r="D40" s="2">
        <v>0</v>
      </c>
      <c r="E40" s="64">
        <v>2</v>
      </c>
      <c r="F40" s="72">
        <v>0</v>
      </c>
      <c r="G40" s="64">
        <v>2</v>
      </c>
      <c r="H40" s="64">
        <v>-1</v>
      </c>
      <c r="I40" s="68">
        <v>0</v>
      </c>
      <c r="J40" s="64">
        <v>-2</v>
      </c>
      <c r="K40" s="64">
        <v>0</v>
      </c>
      <c r="L40" s="64">
        <v>0</v>
      </c>
      <c r="M40" s="64">
        <v>0</v>
      </c>
      <c r="N40" s="65">
        <f t="shared" si="0"/>
        <v>0.1111111111111111</v>
      </c>
      <c r="O40" s="65">
        <f t="shared" si="1"/>
        <v>3.1111111111111112</v>
      </c>
      <c r="P40" s="65">
        <f t="shared" si="2"/>
        <v>6.2949640287769801</v>
      </c>
      <c r="Q40" s="77"/>
      <c r="R40" s="79">
        <f t="shared" si="3"/>
        <v>0</v>
      </c>
    </row>
    <row r="41" spans="1:18" ht="25.5" x14ac:dyDescent="0.25">
      <c r="A41" s="3" t="s">
        <v>239</v>
      </c>
      <c r="B41" s="4" t="s">
        <v>43</v>
      </c>
      <c r="C41" s="4" t="s">
        <v>240</v>
      </c>
      <c r="D41" s="2">
        <v>0</v>
      </c>
      <c r="E41" s="64">
        <v>2</v>
      </c>
      <c r="F41" s="72">
        <v>0</v>
      </c>
      <c r="G41" s="64">
        <v>1</v>
      </c>
      <c r="H41" s="64">
        <v>0</v>
      </c>
      <c r="I41" s="68">
        <v>-1</v>
      </c>
      <c r="J41" s="64">
        <v>-2</v>
      </c>
      <c r="K41" s="64">
        <v>0</v>
      </c>
      <c r="L41" s="64">
        <v>0</v>
      </c>
      <c r="M41" s="64">
        <v>-1</v>
      </c>
      <c r="N41" s="65">
        <f t="shared" si="0"/>
        <v>-0.1111111111111111</v>
      </c>
      <c r="O41" s="65">
        <f t="shared" si="1"/>
        <v>2.8888888888888888</v>
      </c>
      <c r="P41" s="65">
        <f t="shared" si="2"/>
        <v>5.8453237410071957</v>
      </c>
      <c r="Q41" s="77"/>
      <c r="R41" s="79">
        <f t="shared" si="3"/>
        <v>0</v>
      </c>
    </row>
    <row r="42" spans="1:18" ht="25.5" x14ac:dyDescent="0.25">
      <c r="A42" s="3" t="s">
        <v>241</v>
      </c>
      <c r="B42" s="4" t="s">
        <v>43</v>
      </c>
      <c r="C42" s="4" t="s">
        <v>242</v>
      </c>
      <c r="D42" s="2">
        <v>0</v>
      </c>
      <c r="E42" s="64">
        <v>0</v>
      </c>
      <c r="F42" s="72">
        <v>0</v>
      </c>
      <c r="G42" s="64">
        <v>1</v>
      </c>
      <c r="H42" s="64">
        <v>0</v>
      </c>
      <c r="I42" s="68">
        <v>-1</v>
      </c>
      <c r="J42" s="64">
        <v>-2</v>
      </c>
      <c r="K42" s="64">
        <v>0</v>
      </c>
      <c r="L42" s="64">
        <v>0</v>
      </c>
      <c r="M42" s="64">
        <v>-1</v>
      </c>
      <c r="N42" s="65">
        <f t="shared" si="0"/>
        <v>-0.33333333333333331</v>
      </c>
      <c r="O42" s="65">
        <f t="shared" si="1"/>
        <v>2.6666666666666665</v>
      </c>
      <c r="P42" s="65">
        <f t="shared" si="2"/>
        <v>5.3956834532374112</v>
      </c>
      <c r="Q42" s="77"/>
      <c r="R42" s="79">
        <f t="shared" si="3"/>
        <v>0</v>
      </c>
    </row>
    <row r="43" spans="1:18" ht="38.25" x14ac:dyDescent="0.25">
      <c r="A43" s="3" t="s">
        <v>243</v>
      </c>
      <c r="B43" s="4" t="s">
        <v>43</v>
      </c>
      <c r="C43" s="4" t="s">
        <v>244</v>
      </c>
      <c r="D43" s="2">
        <v>0</v>
      </c>
      <c r="E43" s="64">
        <v>2</v>
      </c>
      <c r="F43" s="72">
        <v>0</v>
      </c>
      <c r="G43" s="64">
        <v>2</v>
      </c>
      <c r="H43" s="64">
        <v>2</v>
      </c>
      <c r="I43" s="68">
        <v>0</v>
      </c>
      <c r="J43" s="64">
        <v>-1</v>
      </c>
      <c r="K43" s="64">
        <v>0</v>
      </c>
      <c r="L43" s="64">
        <v>0</v>
      </c>
      <c r="M43" s="64">
        <v>1</v>
      </c>
      <c r="N43" s="65">
        <f t="shared" si="0"/>
        <v>0.66666666666666663</v>
      </c>
      <c r="O43" s="65">
        <f t="shared" si="1"/>
        <v>3.6666666666666665</v>
      </c>
      <c r="P43" s="65">
        <f t="shared" si="2"/>
        <v>7.41906474820144</v>
      </c>
      <c r="Q43" s="77"/>
      <c r="R43" s="79">
        <f t="shared" si="3"/>
        <v>0</v>
      </c>
    </row>
    <row r="44" spans="1:18" x14ac:dyDescent="0.25">
      <c r="A44" s="3" t="s">
        <v>245</v>
      </c>
      <c r="B44" s="4" t="s">
        <v>43</v>
      </c>
      <c r="C44" s="4" t="s">
        <v>246</v>
      </c>
      <c r="D44" s="2">
        <v>0</v>
      </c>
      <c r="E44" s="64">
        <v>2</v>
      </c>
      <c r="F44" s="72">
        <v>0</v>
      </c>
      <c r="G44" s="64">
        <v>1</v>
      </c>
      <c r="H44" s="64">
        <v>2</v>
      </c>
      <c r="I44" s="68">
        <v>1</v>
      </c>
      <c r="J44" s="64">
        <v>-1</v>
      </c>
      <c r="K44" s="64">
        <v>0</v>
      </c>
      <c r="L44" s="64">
        <v>0</v>
      </c>
      <c r="M44" s="64">
        <v>2</v>
      </c>
      <c r="N44" s="65">
        <f t="shared" si="0"/>
        <v>0.77777777777777779</v>
      </c>
      <c r="O44" s="65">
        <f t="shared" si="1"/>
        <v>3.7777777777777777</v>
      </c>
      <c r="P44" s="65">
        <f t="shared" si="2"/>
        <v>7.6438848920863327</v>
      </c>
      <c r="Q44" s="77"/>
      <c r="R44" s="79">
        <f t="shared" si="3"/>
        <v>0</v>
      </c>
    </row>
    <row r="45" spans="1:18" ht="25.5" x14ac:dyDescent="0.25">
      <c r="A45" s="3" t="s">
        <v>247</v>
      </c>
      <c r="B45" s="4" t="s">
        <v>43</v>
      </c>
      <c r="C45" s="4" t="s">
        <v>248</v>
      </c>
      <c r="D45" s="2">
        <v>0</v>
      </c>
      <c r="E45" s="64">
        <v>2</v>
      </c>
      <c r="F45" s="72">
        <v>0</v>
      </c>
      <c r="G45" s="64">
        <v>1</v>
      </c>
      <c r="H45" s="64">
        <v>0</v>
      </c>
      <c r="I45" s="68">
        <v>1</v>
      </c>
      <c r="J45" s="64">
        <v>-2</v>
      </c>
      <c r="K45" s="64">
        <v>0</v>
      </c>
      <c r="L45" s="64">
        <v>0</v>
      </c>
      <c r="M45" s="64">
        <v>0</v>
      </c>
      <c r="N45" s="65">
        <f t="shared" si="0"/>
        <v>0.22222222222222221</v>
      </c>
      <c r="O45" s="65">
        <f t="shared" si="1"/>
        <v>3.2222222222222223</v>
      </c>
      <c r="P45" s="65">
        <f t="shared" si="2"/>
        <v>6.5197841726618728</v>
      </c>
      <c r="Q45" s="77"/>
      <c r="R45" s="79">
        <f t="shared" si="3"/>
        <v>0</v>
      </c>
    </row>
    <row r="46" spans="1:18" ht="25.5" x14ac:dyDescent="0.25">
      <c r="A46" s="3" t="s">
        <v>249</v>
      </c>
      <c r="B46" s="4" t="s">
        <v>109</v>
      </c>
      <c r="C46" s="4" t="s">
        <v>250</v>
      </c>
      <c r="D46" s="15">
        <v>1</v>
      </c>
      <c r="E46" s="64">
        <v>1</v>
      </c>
      <c r="F46" s="72">
        <v>1</v>
      </c>
      <c r="G46" s="64">
        <v>1</v>
      </c>
      <c r="H46" s="64">
        <v>1</v>
      </c>
      <c r="I46" s="68">
        <v>1</v>
      </c>
      <c r="J46" s="64">
        <v>1</v>
      </c>
      <c r="K46" s="64">
        <v>1</v>
      </c>
      <c r="L46" s="64">
        <v>1</v>
      </c>
      <c r="M46" s="64">
        <v>1</v>
      </c>
      <c r="N46" s="65">
        <f t="shared" si="0"/>
        <v>1</v>
      </c>
      <c r="O46" s="65">
        <f t="shared" si="1"/>
        <v>4</v>
      </c>
      <c r="P46" s="65">
        <f t="shared" si="2"/>
        <v>8.0935251798561172</v>
      </c>
      <c r="Q46" s="77"/>
      <c r="R46" s="79">
        <f t="shared" si="3"/>
        <v>0</v>
      </c>
    </row>
    <row r="47" spans="1:18" x14ac:dyDescent="0.25">
      <c r="D47" s="16"/>
      <c r="E47" s="13"/>
      <c r="F47" s="13"/>
      <c r="G47" s="13"/>
      <c r="H47" s="13"/>
      <c r="I47" s="13"/>
      <c r="J47" s="13"/>
      <c r="K47" s="13"/>
      <c r="L47" s="13"/>
      <c r="M47" s="13"/>
      <c r="N47" s="16"/>
      <c r="O47" s="75">
        <f>SUM(O7:O46)</f>
        <v>123.55555555555553</v>
      </c>
      <c r="P47" s="75">
        <f>SUM(P7:P46)</f>
        <v>250.00000000000006</v>
      </c>
      <c r="Q47" s="78" t="s">
        <v>170</v>
      </c>
      <c r="R47" s="81">
        <f>SUM(R7:R46)</f>
        <v>0</v>
      </c>
    </row>
    <row r="48" spans="1:18" x14ac:dyDescent="0.25">
      <c r="D48" s="16"/>
      <c r="E48" s="13"/>
      <c r="F48" s="13"/>
      <c r="G48" s="13"/>
      <c r="H48" s="13"/>
      <c r="I48" s="13"/>
      <c r="J48" s="13"/>
      <c r="K48" s="13"/>
      <c r="L48" s="13"/>
      <c r="M48" s="13"/>
      <c r="N48" s="16"/>
    </row>
  </sheetData>
  <mergeCells count="3">
    <mergeCell ref="P2:R2"/>
    <mergeCell ref="P3:R3"/>
    <mergeCell ref="P4:R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activeCell="U10" sqref="U10"/>
    </sheetView>
  </sheetViews>
  <sheetFormatPr defaultRowHeight="15" x14ac:dyDescent="0.25"/>
  <cols>
    <col min="1" max="1" width="12.7109375" style="7" customWidth="1"/>
    <col min="2" max="2" width="24.7109375" style="8" customWidth="1"/>
    <col min="3" max="3" width="50.7109375" style="8" customWidth="1"/>
    <col min="4" max="4" width="16.5703125" style="6" hidden="1" customWidth="1"/>
    <col min="5" max="5" width="9.42578125" style="11" hidden="1" customWidth="1"/>
    <col min="6" max="6" width="6.7109375" style="11" hidden="1" customWidth="1"/>
    <col min="7" max="7" width="9.28515625" style="11" hidden="1" customWidth="1"/>
    <col min="8" max="8" width="5.140625" style="11" hidden="1" customWidth="1"/>
    <col min="9" max="9" width="9.28515625" style="11" hidden="1" customWidth="1"/>
    <col min="10" max="10" width="6.140625" style="11" hidden="1" customWidth="1"/>
    <col min="11" max="11" width="5.5703125" style="11" hidden="1" customWidth="1"/>
    <col min="12" max="12" width="6.42578125" style="11" hidden="1" customWidth="1"/>
    <col min="13" max="13" width="7.28515625" style="11" hidden="1" customWidth="1"/>
    <col min="14" max="14" width="9.28515625" style="20" hidden="1" customWidth="1"/>
    <col min="15" max="15" width="15.42578125" style="6" hidden="1" customWidth="1"/>
    <col min="16" max="16" width="7.28515625" style="6" bestFit="1" customWidth="1"/>
    <col min="17" max="17" width="12.28515625" style="6" bestFit="1" customWidth="1"/>
    <col min="18" max="18" width="9.5703125" customWidth="1"/>
  </cols>
  <sheetData>
    <row r="1" spans="1:18" s="55" customFormat="1" ht="8.25" customHeight="1" x14ac:dyDescent="0.25">
      <c r="A1" s="84"/>
      <c r="B1" s="84"/>
      <c r="C1" s="84"/>
      <c r="D1" s="84"/>
      <c r="E1" s="84"/>
      <c r="F1" s="84"/>
      <c r="G1" s="84"/>
      <c r="H1" s="84"/>
      <c r="I1" s="84"/>
      <c r="J1" s="84"/>
      <c r="K1" s="84"/>
      <c r="L1" s="84"/>
      <c r="M1" s="84"/>
      <c r="N1" s="84"/>
      <c r="O1" s="84"/>
      <c r="P1" s="84"/>
      <c r="Q1" s="85"/>
      <c r="R1" s="85"/>
    </row>
    <row r="2" spans="1:18" s="55" customFormat="1" x14ac:dyDescent="0.25">
      <c r="A2" s="84"/>
      <c r="B2" s="84"/>
      <c r="C2" s="83" t="s">
        <v>299</v>
      </c>
      <c r="D2" s="83"/>
      <c r="E2" s="83"/>
      <c r="F2" s="83"/>
      <c r="G2" s="83"/>
      <c r="H2" s="83"/>
      <c r="I2" s="83"/>
      <c r="J2" s="83"/>
      <c r="K2" s="83"/>
      <c r="L2" s="83"/>
      <c r="M2" s="83"/>
      <c r="N2" s="83"/>
      <c r="O2" s="83"/>
      <c r="P2" s="86"/>
      <c r="Q2" s="86"/>
      <c r="R2" s="86"/>
    </row>
    <row r="3" spans="1:18" s="55" customFormat="1" x14ac:dyDescent="0.25">
      <c r="A3" s="84"/>
      <c r="B3" s="84"/>
      <c r="C3" s="83" t="s">
        <v>300</v>
      </c>
      <c r="D3" s="83"/>
      <c r="E3" s="83"/>
      <c r="F3" s="83"/>
      <c r="G3" s="83"/>
      <c r="H3" s="83"/>
      <c r="I3" s="83"/>
      <c r="J3" s="83"/>
      <c r="K3" s="83"/>
      <c r="L3" s="83"/>
      <c r="M3" s="83"/>
      <c r="N3" s="83"/>
      <c r="O3" s="83"/>
      <c r="P3" s="86"/>
      <c r="Q3" s="86"/>
      <c r="R3" s="86"/>
    </row>
    <row r="4" spans="1:18" s="55" customFormat="1" x14ac:dyDescent="0.25">
      <c r="A4" s="84"/>
      <c r="B4" s="84"/>
      <c r="C4" s="83" t="s">
        <v>301</v>
      </c>
      <c r="D4" s="83"/>
      <c r="E4" s="83"/>
      <c r="F4" s="83"/>
      <c r="G4" s="83"/>
      <c r="H4" s="83"/>
      <c r="I4" s="83"/>
      <c r="J4" s="83"/>
      <c r="K4" s="83"/>
      <c r="L4" s="83"/>
      <c r="M4" s="83"/>
      <c r="N4" s="83"/>
      <c r="O4" s="83"/>
      <c r="P4" s="87"/>
      <c r="Q4" s="86"/>
      <c r="R4" s="86"/>
    </row>
    <row r="5" spans="1:18" s="55" customFormat="1" ht="9" customHeight="1" x14ac:dyDescent="0.25">
      <c r="A5" s="84"/>
      <c r="B5" s="84"/>
      <c r="C5" s="84"/>
      <c r="D5" s="84"/>
      <c r="E5" s="84"/>
      <c r="F5" s="84"/>
      <c r="G5" s="84"/>
      <c r="H5" s="84"/>
      <c r="I5" s="84"/>
      <c r="J5" s="84"/>
      <c r="K5" s="84"/>
      <c r="L5" s="84"/>
      <c r="M5" s="84"/>
      <c r="N5" s="84"/>
      <c r="O5" s="84"/>
      <c r="P5" s="84"/>
      <c r="Q5" s="85"/>
      <c r="R5" s="85"/>
    </row>
    <row r="6" spans="1:18" ht="25.5" x14ac:dyDescent="0.25">
      <c r="A6" s="74" t="s">
        <v>0</v>
      </c>
      <c r="B6" s="74" t="s">
        <v>1</v>
      </c>
      <c r="C6" s="74" t="s">
        <v>2</v>
      </c>
      <c r="D6" s="74" t="s">
        <v>296</v>
      </c>
      <c r="E6" s="74" t="s">
        <v>285</v>
      </c>
      <c r="F6" s="74" t="s">
        <v>283</v>
      </c>
      <c r="G6" s="74" t="s">
        <v>284</v>
      </c>
      <c r="H6" s="74" t="s">
        <v>293</v>
      </c>
      <c r="I6" s="74" t="s">
        <v>292</v>
      </c>
      <c r="J6" s="74" t="s">
        <v>286</v>
      </c>
      <c r="K6" s="74" t="s">
        <v>287</v>
      </c>
      <c r="L6" s="74" t="s">
        <v>294</v>
      </c>
      <c r="M6" s="74" t="s">
        <v>288</v>
      </c>
      <c r="N6" s="74" t="s">
        <v>289</v>
      </c>
      <c r="O6" s="74" t="s">
        <v>297</v>
      </c>
      <c r="P6" s="74" t="s">
        <v>298</v>
      </c>
      <c r="Q6" s="74" t="s">
        <v>3</v>
      </c>
      <c r="R6" s="74" t="s">
        <v>4</v>
      </c>
    </row>
    <row r="7" spans="1:18" ht="63.75" x14ac:dyDescent="0.25">
      <c r="A7" s="2" t="s">
        <v>251</v>
      </c>
      <c r="B7" s="4" t="s">
        <v>252</v>
      </c>
      <c r="C7" s="4" t="s">
        <v>253</v>
      </c>
      <c r="D7" s="2">
        <v>2</v>
      </c>
      <c r="E7" s="64">
        <v>2</v>
      </c>
      <c r="F7" s="73">
        <v>2</v>
      </c>
      <c r="G7" s="64">
        <v>2</v>
      </c>
      <c r="H7" s="64">
        <v>2</v>
      </c>
      <c r="I7" s="69">
        <v>2</v>
      </c>
      <c r="J7" s="64">
        <v>2</v>
      </c>
      <c r="K7" s="64">
        <v>2</v>
      </c>
      <c r="L7" s="64">
        <v>2</v>
      </c>
      <c r="M7" s="64">
        <v>2</v>
      </c>
      <c r="N7" s="22">
        <f>AVERAGE(E7:M7)</f>
        <v>2</v>
      </c>
      <c r="O7" s="65">
        <f>(N7+3)</f>
        <v>5</v>
      </c>
      <c r="P7" s="65">
        <f>(100/$O$24)*(O7)</f>
        <v>8.1967213114754109</v>
      </c>
      <c r="Q7" s="77"/>
      <c r="R7" s="79">
        <f>(P7/5)*Q7</f>
        <v>0</v>
      </c>
    </row>
    <row r="8" spans="1:18" ht="64.5" x14ac:dyDescent="0.25">
      <c r="A8" s="9" t="s">
        <v>254</v>
      </c>
      <c r="B8" s="10" t="s">
        <v>255</v>
      </c>
      <c r="C8" s="10" t="s">
        <v>256</v>
      </c>
      <c r="D8" s="2">
        <v>2</v>
      </c>
      <c r="E8" s="64">
        <v>2</v>
      </c>
      <c r="F8" s="73">
        <v>2</v>
      </c>
      <c r="G8" s="64">
        <v>2</v>
      </c>
      <c r="H8" s="64">
        <v>2</v>
      </c>
      <c r="I8" s="69">
        <v>2</v>
      </c>
      <c r="J8" s="64">
        <v>2</v>
      </c>
      <c r="K8" s="64">
        <v>2</v>
      </c>
      <c r="L8" s="64">
        <v>2</v>
      </c>
      <c r="M8" s="64">
        <v>2</v>
      </c>
      <c r="N8" s="63">
        <f t="shared" ref="N8:N23" si="0">AVERAGE(E8:M8)</f>
        <v>2</v>
      </c>
      <c r="O8" s="65">
        <f t="shared" ref="O8:O23" si="1">(N8+3)</f>
        <v>5</v>
      </c>
      <c r="P8" s="65">
        <f t="shared" ref="P8:P23" si="2">(100/$O$24)*(O8)</f>
        <v>8.1967213114754109</v>
      </c>
      <c r="Q8" s="77"/>
      <c r="R8" s="79">
        <f t="shared" ref="R8:R23" si="3">(P8/5)*Q8</f>
        <v>0</v>
      </c>
    </row>
    <row r="9" spans="1:18" ht="64.5" x14ac:dyDescent="0.25">
      <c r="A9" s="9" t="s">
        <v>257</v>
      </c>
      <c r="B9" s="10" t="s">
        <v>258</v>
      </c>
      <c r="C9" s="10" t="s">
        <v>259</v>
      </c>
      <c r="D9" s="2">
        <v>2</v>
      </c>
      <c r="E9" s="64">
        <v>2</v>
      </c>
      <c r="F9" s="73">
        <v>2</v>
      </c>
      <c r="G9" s="64">
        <v>2</v>
      </c>
      <c r="H9" s="64">
        <v>2</v>
      </c>
      <c r="I9" s="69">
        <v>2</v>
      </c>
      <c r="J9" s="64">
        <v>2</v>
      </c>
      <c r="K9" s="64">
        <v>2</v>
      </c>
      <c r="L9" s="64">
        <v>2</v>
      </c>
      <c r="M9" s="64">
        <v>2</v>
      </c>
      <c r="N9" s="63">
        <f t="shared" si="0"/>
        <v>2</v>
      </c>
      <c r="O9" s="65">
        <f t="shared" si="1"/>
        <v>5</v>
      </c>
      <c r="P9" s="65">
        <f t="shared" si="2"/>
        <v>8.1967213114754109</v>
      </c>
      <c r="Q9" s="77"/>
      <c r="R9" s="79">
        <f t="shared" si="3"/>
        <v>0</v>
      </c>
    </row>
    <row r="10" spans="1:18" ht="64.5" x14ac:dyDescent="0.25">
      <c r="A10" s="9" t="s">
        <v>260</v>
      </c>
      <c r="B10" s="10" t="s">
        <v>261</v>
      </c>
      <c r="C10" s="10" t="s">
        <v>262</v>
      </c>
      <c r="D10" s="2">
        <v>1</v>
      </c>
      <c r="E10" s="64">
        <v>1</v>
      </c>
      <c r="F10" s="73">
        <v>1</v>
      </c>
      <c r="G10" s="64">
        <v>1</v>
      </c>
      <c r="H10" s="64">
        <v>1</v>
      </c>
      <c r="I10" s="69">
        <v>1</v>
      </c>
      <c r="J10" s="64">
        <v>1</v>
      </c>
      <c r="K10" s="64">
        <v>1</v>
      </c>
      <c r="L10" s="64">
        <v>1</v>
      </c>
      <c r="M10" s="64">
        <v>1</v>
      </c>
      <c r="N10" s="63">
        <f t="shared" si="0"/>
        <v>1</v>
      </c>
      <c r="O10" s="65">
        <f t="shared" si="1"/>
        <v>4</v>
      </c>
      <c r="P10" s="65">
        <f t="shared" si="2"/>
        <v>6.557377049180328</v>
      </c>
      <c r="Q10" s="77"/>
      <c r="R10" s="79">
        <f t="shared" si="3"/>
        <v>0</v>
      </c>
    </row>
    <row r="11" spans="1:18" ht="64.5" x14ac:dyDescent="0.25">
      <c r="A11" s="9" t="s">
        <v>263</v>
      </c>
      <c r="B11" s="10" t="s">
        <v>264</v>
      </c>
      <c r="C11" s="10" t="s">
        <v>265</v>
      </c>
      <c r="D11" s="2">
        <v>1</v>
      </c>
      <c r="E11" s="64">
        <v>1</v>
      </c>
      <c r="F11" s="73">
        <v>1</v>
      </c>
      <c r="G11" s="73">
        <v>1</v>
      </c>
      <c r="H11" s="64">
        <v>1</v>
      </c>
      <c r="I11" s="69">
        <v>1</v>
      </c>
      <c r="J11" s="64">
        <v>1</v>
      </c>
      <c r="K11" s="64">
        <v>1</v>
      </c>
      <c r="L11" s="64">
        <v>1</v>
      </c>
      <c r="M11" s="64">
        <v>1</v>
      </c>
      <c r="N11" s="63">
        <f t="shared" si="0"/>
        <v>1</v>
      </c>
      <c r="O11" s="65">
        <f t="shared" si="1"/>
        <v>4</v>
      </c>
      <c r="P11" s="65">
        <f t="shared" si="2"/>
        <v>6.557377049180328</v>
      </c>
      <c r="Q11" s="77"/>
      <c r="R11" s="79">
        <f t="shared" si="3"/>
        <v>0</v>
      </c>
    </row>
    <row r="12" spans="1:18" ht="64.5" x14ac:dyDescent="0.25">
      <c r="A12" s="9" t="s">
        <v>266</v>
      </c>
      <c r="B12" s="10" t="s">
        <v>267</v>
      </c>
      <c r="C12" s="10" t="s">
        <v>268</v>
      </c>
      <c r="D12" s="2">
        <v>2</v>
      </c>
      <c r="E12" s="64">
        <v>2</v>
      </c>
      <c r="F12" s="73">
        <v>2</v>
      </c>
      <c r="G12" s="64">
        <v>2</v>
      </c>
      <c r="H12" s="64">
        <v>2</v>
      </c>
      <c r="I12" s="69">
        <v>2</v>
      </c>
      <c r="J12" s="64">
        <v>2</v>
      </c>
      <c r="K12" s="64">
        <v>2</v>
      </c>
      <c r="L12" s="64">
        <v>2</v>
      </c>
      <c r="M12" s="64">
        <v>2</v>
      </c>
      <c r="N12" s="63">
        <f t="shared" si="0"/>
        <v>2</v>
      </c>
      <c r="O12" s="65">
        <f t="shared" si="1"/>
        <v>5</v>
      </c>
      <c r="P12" s="65">
        <f t="shared" si="2"/>
        <v>8.1967213114754109</v>
      </c>
      <c r="Q12" s="77"/>
      <c r="R12" s="79">
        <f t="shared" si="3"/>
        <v>0</v>
      </c>
    </row>
    <row r="13" spans="1:18" x14ac:dyDescent="0.25">
      <c r="A13" s="9" t="s">
        <v>269</v>
      </c>
      <c r="B13" s="10" t="s">
        <v>270</v>
      </c>
      <c r="C13" s="10"/>
      <c r="D13" s="2">
        <v>0</v>
      </c>
      <c r="E13" s="64">
        <v>0</v>
      </c>
      <c r="F13" s="73">
        <v>0</v>
      </c>
      <c r="G13" s="64">
        <v>0</v>
      </c>
      <c r="H13" s="64">
        <v>0</v>
      </c>
      <c r="I13" s="69"/>
      <c r="J13" s="64">
        <v>0</v>
      </c>
      <c r="K13" s="64">
        <v>0</v>
      </c>
      <c r="L13" s="64">
        <v>0</v>
      </c>
      <c r="M13" s="64">
        <v>0</v>
      </c>
      <c r="N13" s="63">
        <f t="shared" si="0"/>
        <v>0</v>
      </c>
      <c r="O13" s="65">
        <f t="shared" si="1"/>
        <v>3</v>
      </c>
      <c r="P13" s="65">
        <f t="shared" si="2"/>
        <v>4.918032786885246</v>
      </c>
      <c r="Q13" s="77"/>
      <c r="R13" s="79">
        <f t="shared" si="3"/>
        <v>0</v>
      </c>
    </row>
    <row r="14" spans="1:18" x14ac:dyDescent="0.25">
      <c r="A14" s="9" t="s">
        <v>271</v>
      </c>
      <c r="B14" s="10" t="s">
        <v>272</v>
      </c>
      <c r="C14" s="10"/>
      <c r="D14" s="2">
        <v>0</v>
      </c>
      <c r="E14" s="64">
        <v>0</v>
      </c>
      <c r="F14" s="73">
        <v>0</v>
      </c>
      <c r="G14" s="64">
        <v>0</v>
      </c>
      <c r="H14" s="64">
        <v>0</v>
      </c>
      <c r="I14" s="69"/>
      <c r="J14" s="64">
        <v>0</v>
      </c>
      <c r="K14" s="64">
        <v>0</v>
      </c>
      <c r="L14" s="64">
        <v>0</v>
      </c>
      <c r="M14" s="64">
        <v>0</v>
      </c>
      <c r="N14" s="63">
        <f t="shared" si="0"/>
        <v>0</v>
      </c>
      <c r="O14" s="65">
        <f t="shared" si="1"/>
        <v>3</v>
      </c>
      <c r="P14" s="65">
        <f t="shared" si="2"/>
        <v>4.918032786885246</v>
      </c>
      <c r="Q14" s="77"/>
      <c r="R14" s="79">
        <f t="shared" si="3"/>
        <v>0</v>
      </c>
    </row>
    <row r="15" spans="1:18" x14ac:dyDescent="0.25">
      <c r="A15" s="9" t="s">
        <v>273</v>
      </c>
      <c r="B15" s="10" t="s">
        <v>274</v>
      </c>
      <c r="C15" s="10"/>
      <c r="D15" s="2">
        <v>0</v>
      </c>
      <c r="E15" s="64">
        <v>0</v>
      </c>
      <c r="F15" s="73">
        <v>0</v>
      </c>
      <c r="G15" s="64">
        <v>0</v>
      </c>
      <c r="H15" s="64">
        <v>0</v>
      </c>
      <c r="I15" s="69"/>
      <c r="J15" s="64">
        <v>0</v>
      </c>
      <c r="K15" s="64">
        <v>0</v>
      </c>
      <c r="L15" s="64">
        <v>0</v>
      </c>
      <c r="M15" s="64">
        <v>0</v>
      </c>
      <c r="N15" s="63">
        <f t="shared" si="0"/>
        <v>0</v>
      </c>
      <c r="O15" s="65">
        <f t="shared" si="1"/>
        <v>3</v>
      </c>
      <c r="P15" s="65">
        <f t="shared" si="2"/>
        <v>4.918032786885246</v>
      </c>
      <c r="Q15" s="77"/>
      <c r="R15" s="79">
        <f t="shared" si="3"/>
        <v>0</v>
      </c>
    </row>
    <row r="16" spans="1:18" x14ac:dyDescent="0.25">
      <c r="A16" s="9" t="s">
        <v>273</v>
      </c>
      <c r="B16" s="10" t="s">
        <v>275</v>
      </c>
      <c r="C16" s="10"/>
      <c r="D16" s="2">
        <v>0</v>
      </c>
      <c r="E16" s="64">
        <v>0</v>
      </c>
      <c r="F16" s="73">
        <v>0</v>
      </c>
      <c r="G16" s="64">
        <v>0</v>
      </c>
      <c r="H16" s="64">
        <v>0</v>
      </c>
      <c r="I16" s="69"/>
      <c r="J16" s="64">
        <v>0</v>
      </c>
      <c r="K16" s="64">
        <v>0</v>
      </c>
      <c r="L16" s="64">
        <v>0</v>
      </c>
      <c r="M16" s="64">
        <v>0</v>
      </c>
      <c r="N16" s="63">
        <f t="shared" si="0"/>
        <v>0</v>
      </c>
      <c r="O16" s="65">
        <f t="shared" si="1"/>
        <v>3</v>
      </c>
      <c r="P16" s="65">
        <f t="shared" si="2"/>
        <v>4.918032786885246</v>
      </c>
      <c r="Q16" s="77"/>
      <c r="R16" s="79">
        <f t="shared" si="3"/>
        <v>0</v>
      </c>
    </row>
    <row r="17" spans="1:18" x14ac:dyDescent="0.25">
      <c r="A17" s="9" t="s">
        <v>273</v>
      </c>
      <c r="B17" s="10" t="s">
        <v>276</v>
      </c>
      <c r="C17" s="10"/>
      <c r="D17" s="2">
        <v>0</v>
      </c>
      <c r="E17" s="64">
        <v>0</v>
      </c>
      <c r="F17" s="73">
        <v>0</v>
      </c>
      <c r="G17" s="64">
        <v>0</v>
      </c>
      <c r="H17" s="64">
        <v>0</v>
      </c>
      <c r="I17" s="69"/>
      <c r="J17" s="64">
        <v>0</v>
      </c>
      <c r="K17" s="64">
        <v>0</v>
      </c>
      <c r="L17" s="64">
        <v>0</v>
      </c>
      <c r="M17" s="64">
        <v>0</v>
      </c>
      <c r="N17" s="63">
        <f t="shared" si="0"/>
        <v>0</v>
      </c>
      <c r="O17" s="65">
        <f t="shared" si="1"/>
        <v>3</v>
      </c>
      <c r="P17" s="65">
        <f t="shared" si="2"/>
        <v>4.918032786885246</v>
      </c>
      <c r="Q17" s="77"/>
      <c r="R17" s="79">
        <f t="shared" si="3"/>
        <v>0</v>
      </c>
    </row>
    <row r="18" spans="1:18" x14ac:dyDescent="0.25">
      <c r="A18" s="9" t="s">
        <v>273</v>
      </c>
      <c r="B18" s="10" t="s">
        <v>277</v>
      </c>
      <c r="C18" s="10"/>
      <c r="D18" s="2">
        <v>0</v>
      </c>
      <c r="E18" s="64">
        <v>0</v>
      </c>
      <c r="F18" s="73">
        <v>0</v>
      </c>
      <c r="G18" s="64">
        <v>0</v>
      </c>
      <c r="H18" s="64">
        <v>0</v>
      </c>
      <c r="I18" s="69"/>
      <c r="J18" s="64">
        <v>0</v>
      </c>
      <c r="K18" s="64">
        <v>0</v>
      </c>
      <c r="L18" s="64">
        <v>0</v>
      </c>
      <c r="M18" s="64">
        <v>0</v>
      </c>
      <c r="N18" s="63">
        <f t="shared" si="0"/>
        <v>0</v>
      </c>
      <c r="O18" s="65">
        <f t="shared" si="1"/>
        <v>3</v>
      </c>
      <c r="P18" s="65">
        <f t="shared" si="2"/>
        <v>4.918032786885246</v>
      </c>
      <c r="Q18" s="77"/>
      <c r="R18" s="79">
        <f t="shared" si="3"/>
        <v>0</v>
      </c>
    </row>
    <row r="19" spans="1:18" x14ac:dyDescent="0.25">
      <c r="A19" s="9" t="s">
        <v>273</v>
      </c>
      <c r="B19" s="10" t="s">
        <v>278</v>
      </c>
      <c r="C19" s="10"/>
      <c r="D19" s="2">
        <v>0</v>
      </c>
      <c r="E19" s="64">
        <v>0</v>
      </c>
      <c r="F19" s="73">
        <v>0</v>
      </c>
      <c r="G19" s="64">
        <v>0</v>
      </c>
      <c r="H19" s="64">
        <v>0</v>
      </c>
      <c r="I19" s="69"/>
      <c r="J19" s="64">
        <v>0</v>
      </c>
      <c r="K19" s="64">
        <v>0</v>
      </c>
      <c r="L19" s="64">
        <v>0</v>
      </c>
      <c r="M19" s="64">
        <v>0</v>
      </c>
      <c r="N19" s="63">
        <f t="shared" si="0"/>
        <v>0</v>
      </c>
      <c r="O19" s="65">
        <f t="shared" si="1"/>
        <v>3</v>
      </c>
      <c r="P19" s="65">
        <f t="shared" si="2"/>
        <v>4.918032786885246</v>
      </c>
      <c r="Q19" s="77"/>
      <c r="R19" s="79">
        <f t="shared" si="3"/>
        <v>0</v>
      </c>
    </row>
    <row r="20" spans="1:18" x14ac:dyDescent="0.25">
      <c r="A20" s="9" t="s">
        <v>273</v>
      </c>
      <c r="B20" s="10" t="s">
        <v>279</v>
      </c>
      <c r="C20" s="10"/>
      <c r="D20" s="2">
        <v>0</v>
      </c>
      <c r="E20" s="64">
        <v>0</v>
      </c>
      <c r="F20" s="73">
        <v>0</v>
      </c>
      <c r="G20" s="64">
        <v>0</v>
      </c>
      <c r="H20" s="64">
        <v>0</v>
      </c>
      <c r="I20" s="69"/>
      <c r="J20" s="64">
        <v>0</v>
      </c>
      <c r="K20" s="64">
        <v>0</v>
      </c>
      <c r="L20" s="64">
        <v>0</v>
      </c>
      <c r="M20" s="64">
        <v>0</v>
      </c>
      <c r="N20" s="63">
        <f t="shared" si="0"/>
        <v>0</v>
      </c>
      <c r="O20" s="65">
        <f t="shared" si="1"/>
        <v>3</v>
      </c>
      <c r="P20" s="65">
        <f t="shared" si="2"/>
        <v>4.918032786885246</v>
      </c>
      <c r="Q20" s="77"/>
      <c r="R20" s="79">
        <f t="shared" si="3"/>
        <v>0</v>
      </c>
    </row>
    <row r="21" spans="1:18" x14ac:dyDescent="0.25">
      <c r="A21" s="9" t="s">
        <v>273</v>
      </c>
      <c r="B21" s="10" t="s">
        <v>280</v>
      </c>
      <c r="C21" s="10"/>
      <c r="D21" s="2">
        <v>0</v>
      </c>
      <c r="E21" s="64">
        <v>0</v>
      </c>
      <c r="F21" s="73">
        <v>0</v>
      </c>
      <c r="G21" s="64">
        <v>0</v>
      </c>
      <c r="H21" s="64">
        <v>0</v>
      </c>
      <c r="I21" s="69"/>
      <c r="J21" s="64">
        <v>0</v>
      </c>
      <c r="K21" s="64">
        <v>0</v>
      </c>
      <c r="L21" s="64">
        <v>0</v>
      </c>
      <c r="M21" s="64">
        <v>0</v>
      </c>
      <c r="N21" s="63">
        <f t="shared" si="0"/>
        <v>0</v>
      </c>
      <c r="O21" s="65">
        <f t="shared" si="1"/>
        <v>3</v>
      </c>
      <c r="P21" s="65">
        <f t="shared" si="2"/>
        <v>4.918032786885246</v>
      </c>
      <c r="Q21" s="77"/>
      <c r="R21" s="79">
        <f t="shared" si="3"/>
        <v>0</v>
      </c>
    </row>
    <row r="22" spans="1:18" x14ac:dyDescent="0.25">
      <c r="A22" s="9" t="s">
        <v>273</v>
      </c>
      <c r="B22" s="10" t="s">
        <v>281</v>
      </c>
      <c r="C22" s="10"/>
      <c r="D22" s="2">
        <v>0</v>
      </c>
      <c r="E22" s="64">
        <v>0</v>
      </c>
      <c r="F22" s="73">
        <v>0</v>
      </c>
      <c r="G22" s="64">
        <v>0</v>
      </c>
      <c r="H22" s="64">
        <v>0</v>
      </c>
      <c r="I22" s="69"/>
      <c r="J22" s="64">
        <v>0</v>
      </c>
      <c r="K22" s="64">
        <v>0</v>
      </c>
      <c r="L22" s="64">
        <v>0</v>
      </c>
      <c r="M22" s="64">
        <v>0</v>
      </c>
      <c r="N22" s="63">
        <f t="shared" si="0"/>
        <v>0</v>
      </c>
      <c r="O22" s="65">
        <f t="shared" si="1"/>
        <v>3</v>
      </c>
      <c r="P22" s="65">
        <f t="shared" si="2"/>
        <v>4.918032786885246</v>
      </c>
      <c r="Q22" s="77"/>
      <c r="R22" s="79">
        <f t="shared" si="3"/>
        <v>0</v>
      </c>
    </row>
    <row r="23" spans="1:18" x14ac:dyDescent="0.25">
      <c r="A23" s="9" t="s">
        <v>273</v>
      </c>
      <c r="B23" s="10" t="s">
        <v>282</v>
      </c>
      <c r="C23" s="10"/>
      <c r="D23" s="2">
        <v>0</v>
      </c>
      <c r="E23" s="64">
        <v>0</v>
      </c>
      <c r="F23" s="73">
        <v>0</v>
      </c>
      <c r="G23" s="64">
        <v>0</v>
      </c>
      <c r="H23" s="64">
        <v>0</v>
      </c>
      <c r="I23" s="69"/>
      <c r="J23" s="64">
        <v>0</v>
      </c>
      <c r="K23" s="64">
        <v>0</v>
      </c>
      <c r="L23" s="64">
        <v>0</v>
      </c>
      <c r="M23" s="64">
        <v>0</v>
      </c>
      <c r="N23" s="63">
        <f t="shared" si="0"/>
        <v>0</v>
      </c>
      <c r="O23" s="65">
        <f t="shared" si="1"/>
        <v>3</v>
      </c>
      <c r="P23" s="65">
        <f t="shared" si="2"/>
        <v>4.918032786885246</v>
      </c>
      <c r="Q23" s="77"/>
      <c r="R23" s="79">
        <f t="shared" si="3"/>
        <v>0</v>
      </c>
    </row>
    <row r="24" spans="1:18" x14ac:dyDescent="0.25">
      <c r="E24" s="12"/>
      <c r="F24" s="12"/>
      <c r="G24" s="12"/>
      <c r="H24" s="12"/>
      <c r="I24" s="12"/>
      <c r="J24" s="12"/>
      <c r="K24" s="12"/>
      <c r="L24" s="12"/>
      <c r="M24" s="12"/>
      <c r="N24" s="21"/>
      <c r="O24" s="75">
        <f>SUM(O7:O23)</f>
        <v>61</v>
      </c>
      <c r="P24" s="75">
        <f>SUM(P7:P23)</f>
        <v>100.00000000000004</v>
      </c>
      <c r="Q24" s="78" t="s">
        <v>170</v>
      </c>
      <c r="R24" s="81">
        <f>SUM(R7:R23)</f>
        <v>0</v>
      </c>
    </row>
    <row r="25" spans="1:18" x14ac:dyDescent="0.25">
      <c r="E25" s="12"/>
      <c r="F25" s="12"/>
      <c r="G25" s="12"/>
      <c r="H25" s="12"/>
      <c r="I25" s="12"/>
      <c r="J25" s="12"/>
      <c r="K25" s="12"/>
      <c r="L25" s="12"/>
      <c r="M25" s="12"/>
      <c r="N25" s="21"/>
    </row>
    <row r="26" spans="1:18" x14ac:dyDescent="0.25">
      <c r="E26" s="12"/>
      <c r="F26" s="12"/>
      <c r="G26" s="12"/>
      <c r="H26" s="12"/>
      <c r="I26" s="12"/>
      <c r="J26" s="12"/>
      <c r="K26" s="12"/>
      <c r="L26" s="12"/>
      <c r="M26" s="12"/>
      <c r="N26" s="21"/>
    </row>
    <row r="27" spans="1:18" x14ac:dyDescent="0.25">
      <c r="E27" s="12"/>
      <c r="F27" s="12"/>
      <c r="G27" s="12"/>
      <c r="H27" s="12"/>
      <c r="I27" s="12"/>
      <c r="J27" s="12"/>
      <c r="K27" s="12"/>
      <c r="L27" s="12"/>
      <c r="M27" s="12"/>
      <c r="N27" s="21"/>
    </row>
    <row r="28" spans="1:18" x14ac:dyDescent="0.25">
      <c r="E28" s="12"/>
      <c r="F28" s="12"/>
      <c r="G28" s="12"/>
      <c r="H28" s="12"/>
      <c r="I28" s="12"/>
      <c r="J28" s="12"/>
      <c r="K28" s="12"/>
      <c r="L28" s="12"/>
      <c r="M28" s="12"/>
      <c r="N28" s="21"/>
    </row>
    <row r="29" spans="1:18" x14ac:dyDescent="0.25">
      <c r="E29" s="12"/>
      <c r="F29" s="12"/>
      <c r="G29" s="12"/>
      <c r="H29" s="12"/>
      <c r="I29" s="12"/>
      <c r="J29" s="12"/>
      <c r="K29" s="12"/>
      <c r="L29" s="12"/>
      <c r="M29" s="12"/>
      <c r="N29" s="21"/>
    </row>
    <row r="30" spans="1:18" x14ac:dyDescent="0.25">
      <c r="E30" s="12"/>
      <c r="F30" s="12"/>
      <c r="G30" s="12"/>
      <c r="H30" s="12"/>
      <c r="I30" s="12"/>
      <c r="J30" s="12"/>
      <c r="K30" s="12"/>
      <c r="L30" s="12"/>
      <c r="M30" s="12"/>
      <c r="N30" s="21"/>
    </row>
    <row r="31" spans="1:18" x14ac:dyDescent="0.25">
      <c r="E31" s="12"/>
      <c r="F31" s="12"/>
      <c r="G31" s="12"/>
      <c r="H31" s="12"/>
      <c r="I31" s="12"/>
      <c r="J31" s="12"/>
      <c r="K31" s="12"/>
      <c r="L31" s="12"/>
      <c r="M31" s="12"/>
      <c r="N31" s="21"/>
    </row>
    <row r="32" spans="1:18" x14ac:dyDescent="0.25">
      <c r="E32" s="12"/>
      <c r="F32" s="12"/>
      <c r="G32" s="12"/>
      <c r="H32" s="12"/>
      <c r="I32" s="12"/>
      <c r="J32" s="12"/>
      <c r="K32" s="12"/>
      <c r="L32" s="12"/>
      <c r="M32" s="12"/>
      <c r="N32" s="21"/>
    </row>
    <row r="33" spans="5:14" x14ac:dyDescent="0.25">
      <c r="E33" s="12"/>
      <c r="F33" s="12"/>
      <c r="G33" s="12"/>
      <c r="H33" s="12"/>
      <c r="I33" s="12"/>
      <c r="J33" s="12"/>
      <c r="K33" s="12"/>
      <c r="L33" s="12"/>
      <c r="M33" s="12"/>
      <c r="N33" s="21"/>
    </row>
    <row r="34" spans="5:14" x14ac:dyDescent="0.25">
      <c r="E34" s="12"/>
      <c r="F34" s="12"/>
      <c r="G34" s="12"/>
      <c r="H34" s="12"/>
      <c r="I34" s="12"/>
      <c r="J34" s="12"/>
      <c r="K34" s="12"/>
      <c r="L34" s="12"/>
      <c r="M34" s="12"/>
      <c r="N34" s="21"/>
    </row>
    <row r="35" spans="5:14" x14ac:dyDescent="0.25">
      <c r="E35" s="12"/>
      <c r="F35" s="12"/>
      <c r="G35" s="12"/>
      <c r="H35" s="12"/>
      <c r="I35" s="12"/>
      <c r="J35" s="12"/>
      <c r="K35" s="12"/>
      <c r="L35" s="12"/>
      <c r="M35" s="12"/>
      <c r="N35" s="21"/>
    </row>
    <row r="36" spans="5:14" x14ac:dyDescent="0.25">
      <c r="E36" s="12"/>
      <c r="F36" s="12"/>
      <c r="G36" s="12"/>
      <c r="H36" s="12"/>
      <c r="I36" s="12"/>
      <c r="J36" s="12"/>
      <c r="K36" s="12"/>
      <c r="L36" s="12"/>
      <c r="M36" s="12"/>
      <c r="N36" s="21"/>
    </row>
    <row r="37" spans="5:14" x14ac:dyDescent="0.25">
      <c r="E37" s="12"/>
      <c r="F37" s="12"/>
      <c r="G37" s="12"/>
      <c r="H37" s="12"/>
      <c r="I37" s="12"/>
      <c r="J37" s="12"/>
      <c r="K37" s="12"/>
      <c r="L37" s="12"/>
      <c r="M37" s="12"/>
      <c r="N37" s="21"/>
    </row>
    <row r="38" spans="5:14" x14ac:dyDescent="0.25">
      <c r="E38" s="12"/>
      <c r="F38" s="12"/>
      <c r="G38" s="12"/>
      <c r="H38" s="12"/>
      <c r="I38" s="12"/>
      <c r="J38" s="12"/>
      <c r="K38" s="12"/>
      <c r="L38" s="12"/>
      <c r="M38" s="12"/>
      <c r="N38" s="21"/>
    </row>
    <row r="39" spans="5:14" x14ac:dyDescent="0.25">
      <c r="E39" s="12"/>
      <c r="F39" s="12"/>
      <c r="G39" s="12"/>
      <c r="H39" s="12"/>
      <c r="I39" s="12"/>
      <c r="J39" s="12"/>
      <c r="K39" s="12"/>
      <c r="L39" s="12"/>
      <c r="M39" s="12"/>
      <c r="N39" s="21"/>
    </row>
    <row r="40" spans="5:14" x14ac:dyDescent="0.25">
      <c r="E40" s="12"/>
      <c r="F40" s="12"/>
      <c r="G40" s="12"/>
      <c r="H40" s="12"/>
      <c r="I40" s="12"/>
      <c r="J40" s="12"/>
      <c r="K40" s="12"/>
      <c r="L40" s="12"/>
      <c r="M40" s="12"/>
      <c r="N40" s="21"/>
    </row>
    <row r="41" spans="5:14" x14ac:dyDescent="0.25">
      <c r="E41" s="12"/>
      <c r="F41" s="12"/>
      <c r="G41" s="12"/>
      <c r="H41" s="12"/>
      <c r="I41" s="12"/>
      <c r="J41" s="12"/>
      <c r="K41" s="12"/>
      <c r="L41" s="12"/>
      <c r="M41" s="12"/>
      <c r="N41" s="21"/>
    </row>
    <row r="42" spans="5:14" x14ac:dyDescent="0.25">
      <c r="E42" s="12"/>
      <c r="F42" s="12"/>
      <c r="G42" s="12"/>
      <c r="H42" s="12"/>
      <c r="I42" s="12"/>
      <c r="J42" s="12"/>
      <c r="K42" s="12"/>
      <c r="L42" s="12"/>
      <c r="M42" s="12"/>
      <c r="N42" s="21"/>
    </row>
    <row r="43" spans="5:14" x14ac:dyDescent="0.25">
      <c r="E43" s="12"/>
      <c r="F43" s="12"/>
      <c r="G43" s="12"/>
      <c r="H43" s="12"/>
      <c r="I43" s="12"/>
      <c r="J43" s="12"/>
      <c r="K43" s="12"/>
      <c r="L43" s="12"/>
      <c r="M43" s="12"/>
      <c r="N43" s="21"/>
    </row>
    <row r="44" spans="5:14" x14ac:dyDescent="0.25">
      <c r="E44" s="12"/>
      <c r="F44" s="12"/>
      <c r="G44" s="12"/>
      <c r="H44" s="12"/>
      <c r="I44" s="12"/>
      <c r="J44" s="12"/>
      <c r="K44" s="12"/>
      <c r="L44" s="12"/>
      <c r="M44" s="12"/>
      <c r="N44" s="21"/>
    </row>
    <row r="45" spans="5:14" x14ac:dyDescent="0.25">
      <c r="E45" s="12"/>
      <c r="F45" s="12"/>
      <c r="G45" s="12"/>
      <c r="H45" s="12"/>
      <c r="I45" s="12"/>
      <c r="J45" s="12"/>
      <c r="K45" s="12"/>
      <c r="L45" s="12"/>
      <c r="M45" s="12"/>
      <c r="N45" s="21"/>
    </row>
    <row r="46" spans="5:14" x14ac:dyDescent="0.25">
      <c r="E46" s="12"/>
      <c r="F46" s="12"/>
      <c r="G46" s="12"/>
      <c r="H46" s="12"/>
      <c r="I46" s="12"/>
      <c r="J46" s="12"/>
      <c r="K46" s="12"/>
      <c r="L46" s="12"/>
      <c r="M46" s="12"/>
      <c r="N46" s="21"/>
    </row>
    <row r="47" spans="5:14" x14ac:dyDescent="0.25">
      <c r="E47" s="12"/>
      <c r="F47" s="12"/>
      <c r="G47" s="12"/>
      <c r="H47" s="12"/>
      <c r="I47" s="12"/>
      <c r="J47" s="12"/>
      <c r="K47" s="12"/>
      <c r="L47" s="12"/>
      <c r="M47" s="12"/>
      <c r="N47" s="21"/>
    </row>
    <row r="48" spans="5:14" x14ac:dyDescent="0.25">
      <c r="E48" s="12"/>
      <c r="F48" s="12"/>
      <c r="G48" s="12"/>
      <c r="H48" s="12"/>
      <c r="I48" s="12"/>
      <c r="J48" s="12"/>
      <c r="K48" s="12"/>
      <c r="L48" s="12"/>
      <c r="M48" s="12"/>
      <c r="N48" s="21"/>
    </row>
    <row r="49" spans="5:14" x14ac:dyDescent="0.25">
      <c r="E49" s="12"/>
      <c r="F49" s="12"/>
      <c r="G49" s="12"/>
      <c r="H49" s="12"/>
      <c r="I49" s="12"/>
      <c r="J49" s="12"/>
      <c r="K49" s="12"/>
      <c r="L49" s="12"/>
      <c r="M49" s="12"/>
      <c r="N49" s="21"/>
    </row>
    <row r="50" spans="5:14" x14ac:dyDescent="0.25">
      <c r="E50" s="12"/>
      <c r="F50" s="12"/>
      <c r="G50" s="12"/>
      <c r="H50" s="12"/>
      <c r="I50" s="12"/>
      <c r="J50" s="12"/>
      <c r="K50" s="12"/>
      <c r="L50" s="12"/>
      <c r="M50" s="12"/>
      <c r="N50" s="21"/>
    </row>
    <row r="51" spans="5:14" x14ac:dyDescent="0.25">
      <c r="E51" s="12"/>
      <c r="F51" s="12"/>
      <c r="G51" s="12"/>
      <c r="H51" s="12"/>
      <c r="I51" s="12"/>
      <c r="J51" s="12"/>
      <c r="K51" s="12"/>
      <c r="L51" s="12"/>
      <c r="M51" s="12"/>
      <c r="N51" s="21"/>
    </row>
    <row r="52" spans="5:14" x14ac:dyDescent="0.25">
      <c r="E52" s="12"/>
      <c r="F52" s="12"/>
      <c r="G52" s="12"/>
      <c r="H52" s="12"/>
      <c r="I52" s="12"/>
      <c r="J52" s="12"/>
      <c r="K52" s="12"/>
      <c r="L52" s="12"/>
      <c r="M52" s="12"/>
      <c r="N52" s="21"/>
    </row>
    <row r="53" spans="5:14" x14ac:dyDescent="0.25">
      <c r="E53" s="12"/>
      <c r="F53" s="12"/>
      <c r="G53" s="12"/>
      <c r="H53" s="12"/>
      <c r="I53" s="12"/>
      <c r="J53" s="12"/>
      <c r="K53" s="12"/>
      <c r="L53" s="12"/>
      <c r="M53" s="12"/>
      <c r="N53" s="21"/>
    </row>
    <row r="54" spans="5:14" x14ac:dyDescent="0.25">
      <c r="E54" s="12"/>
      <c r="F54" s="12"/>
      <c r="G54" s="12"/>
      <c r="H54" s="12"/>
      <c r="I54" s="12"/>
      <c r="J54" s="12"/>
      <c r="K54" s="12"/>
      <c r="L54" s="12"/>
      <c r="M54" s="12"/>
      <c r="N54" s="21"/>
    </row>
    <row r="55" spans="5:14" x14ac:dyDescent="0.25">
      <c r="E55" s="12"/>
      <c r="F55" s="12"/>
      <c r="G55" s="12"/>
      <c r="H55" s="12"/>
      <c r="I55" s="12"/>
      <c r="J55" s="12"/>
      <c r="K55" s="12"/>
      <c r="L55" s="12"/>
      <c r="M55" s="12"/>
      <c r="N55" s="21"/>
    </row>
    <row r="56" spans="5:14" x14ac:dyDescent="0.25">
      <c r="E56" s="12"/>
      <c r="F56" s="12"/>
      <c r="G56" s="12"/>
      <c r="H56" s="12"/>
      <c r="I56" s="12"/>
      <c r="J56" s="12"/>
      <c r="K56" s="12"/>
      <c r="L56" s="12"/>
      <c r="M56" s="12"/>
      <c r="N56" s="21"/>
    </row>
    <row r="57" spans="5:14" x14ac:dyDescent="0.25">
      <c r="E57" s="12"/>
      <c r="F57" s="12"/>
      <c r="G57" s="12"/>
      <c r="H57" s="12"/>
      <c r="I57" s="12"/>
      <c r="J57" s="12"/>
      <c r="K57" s="12"/>
      <c r="L57" s="12"/>
      <c r="M57" s="12"/>
      <c r="N57" s="21"/>
    </row>
    <row r="58" spans="5:14" x14ac:dyDescent="0.25">
      <c r="E58" s="12"/>
      <c r="F58" s="12"/>
      <c r="G58" s="12"/>
      <c r="H58" s="12"/>
      <c r="I58" s="12"/>
      <c r="J58" s="12"/>
      <c r="K58" s="12"/>
      <c r="L58" s="12"/>
      <c r="M58" s="12"/>
      <c r="N58" s="21"/>
    </row>
    <row r="59" spans="5:14" x14ac:dyDescent="0.25">
      <c r="E59" s="12"/>
      <c r="F59" s="12"/>
      <c r="G59" s="12"/>
      <c r="H59" s="12"/>
      <c r="I59" s="12"/>
      <c r="J59" s="12"/>
      <c r="K59" s="12"/>
      <c r="L59" s="12"/>
      <c r="M59" s="12"/>
      <c r="N59" s="21"/>
    </row>
    <row r="60" spans="5:14" x14ac:dyDescent="0.25">
      <c r="E60" s="13"/>
      <c r="F60" s="12"/>
      <c r="G60" s="12"/>
      <c r="H60" s="12"/>
      <c r="I60" s="12"/>
      <c r="J60" s="13"/>
      <c r="K60" s="12"/>
      <c r="L60" s="12"/>
      <c r="M60" s="12"/>
      <c r="N60" s="23"/>
    </row>
    <row r="61" spans="5:14" x14ac:dyDescent="0.25">
      <c r="E61" s="13"/>
      <c r="F61" s="12"/>
      <c r="G61" s="12"/>
      <c r="H61" s="12"/>
      <c r="I61" s="12"/>
      <c r="J61" s="13"/>
      <c r="K61" s="12"/>
      <c r="L61" s="12"/>
      <c r="M61" s="12"/>
      <c r="N61" s="23"/>
    </row>
    <row r="62" spans="5:14" x14ac:dyDescent="0.25">
      <c r="E62" s="13"/>
      <c r="F62" s="12"/>
      <c r="G62" s="12"/>
      <c r="H62" s="12"/>
      <c r="I62" s="12"/>
      <c r="J62" s="13"/>
      <c r="K62" s="12"/>
      <c r="L62" s="12"/>
      <c r="M62" s="12"/>
      <c r="N62" s="23"/>
    </row>
    <row r="63" spans="5:14" x14ac:dyDescent="0.25">
      <c r="E63" s="13"/>
      <c r="F63" s="12"/>
      <c r="G63" s="12"/>
      <c r="H63" s="12"/>
      <c r="I63" s="12"/>
      <c r="J63" s="13"/>
      <c r="K63" s="12"/>
      <c r="L63" s="12"/>
      <c r="M63" s="12"/>
      <c r="N63" s="23"/>
    </row>
    <row r="64" spans="5:14" x14ac:dyDescent="0.25">
      <c r="E64" s="13"/>
      <c r="F64" s="12"/>
      <c r="G64" s="12"/>
      <c r="H64" s="12"/>
      <c r="I64" s="12"/>
      <c r="J64" s="13"/>
      <c r="K64" s="12"/>
      <c r="L64" s="12"/>
      <c r="M64" s="12"/>
      <c r="N64" s="23"/>
    </row>
    <row r="65" spans="5:14" x14ac:dyDescent="0.25">
      <c r="E65" s="13"/>
      <c r="F65" s="12"/>
      <c r="G65" s="12"/>
      <c r="H65" s="12"/>
      <c r="I65" s="12"/>
      <c r="J65" s="13"/>
      <c r="K65" s="12"/>
      <c r="L65" s="12"/>
      <c r="M65" s="12"/>
      <c r="N65" s="23"/>
    </row>
    <row r="66" spans="5:14" x14ac:dyDescent="0.25">
      <c r="E66" s="13"/>
      <c r="F66" s="12"/>
      <c r="G66" s="12"/>
      <c r="H66" s="12"/>
      <c r="I66" s="12"/>
      <c r="J66" s="13"/>
      <c r="K66" s="12"/>
      <c r="L66" s="12"/>
      <c r="M66" s="12"/>
      <c r="N66" s="23"/>
    </row>
    <row r="67" spans="5:14" x14ac:dyDescent="0.25">
      <c r="E67" s="13"/>
      <c r="F67" s="12"/>
      <c r="G67" s="12"/>
      <c r="H67" s="12"/>
      <c r="I67" s="12"/>
      <c r="J67" s="13"/>
      <c r="K67" s="12"/>
      <c r="L67" s="12"/>
      <c r="M67" s="12"/>
      <c r="N67" s="23"/>
    </row>
    <row r="68" spans="5:14" x14ac:dyDescent="0.25">
      <c r="E68" s="13"/>
      <c r="F68" s="12"/>
      <c r="G68" s="12"/>
      <c r="H68" s="12"/>
      <c r="I68" s="12"/>
      <c r="J68" s="13"/>
      <c r="K68" s="12"/>
      <c r="L68" s="12"/>
      <c r="M68" s="12"/>
      <c r="N68" s="23"/>
    </row>
    <row r="69" spans="5:14" x14ac:dyDescent="0.25">
      <c r="E69" s="13"/>
      <c r="F69" s="12"/>
      <c r="G69" s="12"/>
      <c r="H69" s="12"/>
      <c r="I69" s="12"/>
      <c r="J69" s="13"/>
      <c r="K69" s="12"/>
      <c r="L69" s="12"/>
      <c r="M69" s="12"/>
      <c r="N69" s="23"/>
    </row>
    <row r="70" spans="5:14" x14ac:dyDescent="0.25">
      <c r="E70" s="13"/>
      <c r="F70" s="12"/>
      <c r="G70" s="12"/>
      <c r="H70" s="12"/>
      <c r="I70" s="12"/>
      <c r="J70" s="13"/>
      <c r="K70" s="12"/>
      <c r="L70" s="12"/>
      <c r="M70" s="12"/>
      <c r="N70" s="23"/>
    </row>
    <row r="71" spans="5:14" x14ac:dyDescent="0.25">
      <c r="E71" s="13"/>
      <c r="F71" s="18"/>
      <c r="G71" s="18"/>
      <c r="H71" s="18"/>
      <c r="I71" s="18"/>
      <c r="J71" s="13"/>
      <c r="K71" s="18"/>
      <c r="L71" s="18"/>
      <c r="M71" s="18"/>
      <c r="N71" s="23"/>
    </row>
    <row r="72" spans="5:14" x14ac:dyDescent="0.25">
      <c r="E72" s="13"/>
      <c r="F72" s="13"/>
      <c r="G72" s="13"/>
      <c r="H72" s="13"/>
      <c r="I72" s="13"/>
      <c r="J72" s="13"/>
      <c r="K72" s="13"/>
      <c r="L72" s="13"/>
      <c r="M72" s="13"/>
      <c r="N72" s="23"/>
    </row>
    <row r="73" spans="5:14" x14ac:dyDescent="0.25">
      <c r="E73" s="13"/>
      <c r="F73" s="13"/>
      <c r="G73" s="13"/>
      <c r="H73" s="13"/>
      <c r="I73" s="13"/>
      <c r="J73" s="13"/>
      <c r="K73" s="13"/>
      <c r="L73" s="13"/>
      <c r="M73" s="13"/>
      <c r="N73" s="23"/>
    </row>
  </sheetData>
  <mergeCells count="3">
    <mergeCell ref="P2:R2"/>
    <mergeCell ref="P3:R3"/>
    <mergeCell ref="P4:R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5478b95-3cbb-4f20-874a-e24bfdb6d4e8">JFS46ZVXNA3J-203-1132</_dlc_DocId>
    <_dlc_DocIdUrl xmlns="55478b95-3cbb-4f20-874a-e24bfdb6d4e8">
      <Url>https://at.sharepoint.illinoisstate.edu/pmo/_layouts/DocIdRedir.aspx?ID=JFS46ZVXNA3J-203-1132</Url>
      <Description>JFS46ZVXNA3J-203-1132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456F6412CFE1849A0E74055547B6279" ma:contentTypeVersion="0" ma:contentTypeDescription="Create a new document." ma:contentTypeScope="" ma:versionID="872799edafa7c51be98ec818fd799dec">
  <xsd:schema xmlns:xsd="http://www.w3.org/2001/XMLSchema" xmlns:xs="http://www.w3.org/2001/XMLSchema" xmlns:p="http://schemas.microsoft.com/office/2006/metadata/properties" xmlns:ns2="55478b95-3cbb-4f20-874a-e24bfdb6d4e8" targetNamespace="http://schemas.microsoft.com/office/2006/metadata/properties" ma:root="true" ma:fieldsID="053a63b6de66653c081805aae48943d7" ns2:_="">
    <xsd:import namespace="55478b95-3cbb-4f20-874a-e24bfdb6d4e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78b95-3cbb-4f20-874a-e24bfdb6d4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79FED0-20A0-4E5E-A29F-234806AF7B10}">
  <ds:schemaRefs>
    <ds:schemaRef ds:uri="http://schemas.microsoft.com/office/2006/metadata/properties"/>
    <ds:schemaRef ds:uri="http://schemas.microsoft.com/office/infopath/2007/PartnerControls"/>
    <ds:schemaRef ds:uri="55478b95-3cbb-4f20-874a-e24bfdb6d4e8"/>
  </ds:schemaRefs>
</ds:datastoreItem>
</file>

<file path=customXml/itemProps2.xml><?xml version="1.0" encoding="utf-8"?>
<ds:datastoreItem xmlns:ds="http://schemas.openxmlformats.org/officeDocument/2006/customXml" ds:itemID="{1914114B-063F-4B8E-BFA0-4C6889B0E208}">
  <ds:schemaRefs>
    <ds:schemaRef ds:uri="http://schemas.microsoft.com/sharepoint/events"/>
  </ds:schemaRefs>
</ds:datastoreItem>
</file>

<file path=customXml/itemProps3.xml><?xml version="1.0" encoding="utf-8"?>
<ds:datastoreItem xmlns:ds="http://schemas.openxmlformats.org/officeDocument/2006/customXml" ds:itemID="{D50CCD5B-7144-458C-9627-47CF2504F537}">
  <ds:schemaRefs>
    <ds:schemaRef ds:uri="http://schemas.microsoft.com/sharepoint/v3/contenttype/forms"/>
  </ds:schemaRefs>
</ds:datastoreItem>
</file>

<file path=customXml/itemProps4.xml><?xml version="1.0" encoding="utf-8"?>
<ds:datastoreItem xmlns:ds="http://schemas.openxmlformats.org/officeDocument/2006/customXml" ds:itemID="{75535D91-7916-4290-81F5-B2036D8D0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78b95-3cbb-4f20-874a-e24bfdb6d4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Functional</vt:lpstr>
      <vt:lpstr>Technical &amp; Integration</vt:lpstr>
      <vt:lpstr>Vendor Qualifications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ITSM RFP Scoring</dc:title>
  <dc:creator>Donley, Kaylea</dc:creator>
  <cp:lastModifiedBy>Carla Birckelbaw</cp:lastModifiedBy>
  <cp:lastPrinted>2013-09-03T15:12:45Z</cp:lastPrinted>
  <dcterms:created xsi:type="dcterms:W3CDTF">2013-08-01T15:41:51Z</dcterms:created>
  <dcterms:modified xsi:type="dcterms:W3CDTF">2014-09-28T13:28:50Z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0x0101009456F6412CFE1849A0E74055547B6279</vt:lpwstr>
  </property>
  <property fmtid="{D5CDD505-2E9C-101B-9397-08002B2CF9AE}" pid="3" name="_dlc_DocIdItemGuid">
    <vt:lpwstr>11995bf5-5a4e-4d40-8bd0-dccb61185f05</vt:lpwstr>
  </property>
</Properties>
</file>