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40" yWindow="156" windowWidth="16608" windowHeight="7836"/>
  </bookViews>
  <sheets>
    <sheet name="Documentation" sheetId="3" r:id="rId1"/>
    <sheet name="IT Inventory" sheetId="1" r:id="rId2"/>
    <sheet name="Data Analysis" sheetId="4" r:id="rId3"/>
    <sheet name="Risk Assessment" sheetId="6" r:id="rId4"/>
    <sheet name="Transition Planning" sheetId="5" r:id="rId5"/>
    <sheet name="Definitions" sheetId="8" r:id="rId6"/>
    <sheet name="List Values" sheetId="2" state="hidden" r:id="rId7"/>
  </sheets>
  <definedNames>
    <definedName name="DataAnalysis">'Data Analysis'!$B$4:$D$125</definedName>
    <definedName name="Inventory">'IT Inventory'!$B$5:$O$125</definedName>
    <definedName name="LEFMatrix">'List Values'!$N$24:$S$28</definedName>
    <definedName name="RiskAssessment">'Risk Assessment'!$B$5:$K$125</definedName>
    <definedName name="Transition">'Transition Planning'!$B$5:$I$125</definedName>
    <definedName name="VulnerabilityMatrix">'List Values'!$N$14:$S$18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8" i="5" l="1"/>
  <c r="M8" i="6"/>
  <c r="C8" i="5"/>
  <c r="N8" i="6"/>
  <c r="D8" i="5"/>
  <c r="B9" i="5"/>
  <c r="M9" i="6"/>
  <c r="C9" i="5"/>
  <c r="N9" i="6"/>
  <c r="D9" i="5"/>
  <c r="B10" i="5"/>
  <c r="M10" i="6"/>
  <c r="C10" i="5"/>
  <c r="N10" i="6"/>
  <c r="D10" i="5"/>
  <c r="B11" i="5"/>
  <c r="M11" i="6"/>
  <c r="C11" i="5"/>
  <c r="N11" i="6"/>
  <c r="D11" i="5"/>
  <c r="B12" i="5"/>
  <c r="M12" i="6"/>
  <c r="C12" i="5"/>
  <c r="N12" i="6"/>
  <c r="D12" i="5"/>
  <c r="B13" i="5"/>
  <c r="M13" i="6"/>
  <c r="C13" i="5"/>
  <c r="N13" i="6"/>
  <c r="D13" i="5"/>
  <c r="B14" i="5"/>
  <c r="M14" i="6"/>
  <c r="C14" i="5"/>
  <c r="N14" i="6"/>
  <c r="D14" i="5"/>
  <c r="B15" i="5"/>
  <c r="M15" i="6"/>
  <c r="C15" i="5"/>
  <c r="N15" i="6"/>
  <c r="D15" i="5"/>
  <c r="B16" i="5"/>
  <c r="M16" i="6"/>
  <c r="C16" i="5"/>
  <c r="N16" i="6"/>
  <c r="D16" i="5"/>
  <c r="B17" i="5"/>
  <c r="M17" i="6"/>
  <c r="C17" i="5"/>
  <c r="N17" i="6"/>
  <c r="D17" i="5"/>
  <c r="B18" i="5"/>
  <c r="M18" i="6"/>
  <c r="C18" i="5"/>
  <c r="N18" i="6"/>
  <c r="D18" i="5"/>
  <c r="B19" i="5"/>
  <c r="M19" i="6"/>
  <c r="C19" i="5"/>
  <c r="N19" i="6"/>
  <c r="D19" i="5"/>
  <c r="B20" i="5"/>
  <c r="M20" i="6"/>
  <c r="C20" i="5"/>
  <c r="N20" i="6"/>
  <c r="D20" i="5"/>
  <c r="B21" i="5"/>
  <c r="M21" i="6"/>
  <c r="C21" i="5"/>
  <c r="N21" i="6"/>
  <c r="D21" i="5"/>
  <c r="B22" i="5"/>
  <c r="M22" i="6"/>
  <c r="C22" i="5"/>
  <c r="N22" i="6"/>
  <c r="D22" i="5"/>
  <c r="B23" i="5"/>
  <c r="M23" i="6"/>
  <c r="C23" i="5"/>
  <c r="N23" i="6"/>
  <c r="D23" i="5"/>
  <c r="B24" i="5"/>
  <c r="M24" i="6"/>
  <c r="C24" i="5"/>
  <c r="N24" i="6"/>
  <c r="D24" i="5"/>
  <c r="B25" i="5"/>
  <c r="M25" i="6"/>
  <c r="C25" i="5"/>
  <c r="N25" i="6"/>
  <c r="D25" i="5"/>
  <c r="B26" i="5"/>
  <c r="M26" i="6"/>
  <c r="C26" i="5"/>
  <c r="N26" i="6"/>
  <c r="D26" i="5"/>
  <c r="B27" i="5"/>
  <c r="M27" i="6"/>
  <c r="C27" i="5"/>
  <c r="N27" i="6"/>
  <c r="D27" i="5"/>
  <c r="B28" i="5"/>
  <c r="M28" i="6"/>
  <c r="C28" i="5"/>
  <c r="N28" i="6"/>
  <c r="D28" i="5"/>
  <c r="B29" i="5"/>
  <c r="M29" i="6"/>
  <c r="C29" i="5"/>
  <c r="N29" i="6"/>
  <c r="D29" i="5"/>
  <c r="B30" i="5"/>
  <c r="M30" i="6"/>
  <c r="C30" i="5"/>
  <c r="N30" i="6"/>
  <c r="D30" i="5"/>
  <c r="B31" i="5"/>
  <c r="M31" i="6"/>
  <c r="C31" i="5"/>
  <c r="N31" i="6"/>
  <c r="D31" i="5"/>
  <c r="B32" i="5"/>
  <c r="M32" i="6"/>
  <c r="C32" i="5"/>
  <c r="N32" i="6"/>
  <c r="D32" i="5"/>
  <c r="B33" i="5"/>
  <c r="M33" i="6"/>
  <c r="C33" i="5"/>
  <c r="N33" i="6"/>
  <c r="D33" i="5"/>
  <c r="B34" i="5"/>
  <c r="M34" i="6"/>
  <c r="C34" i="5"/>
  <c r="N34" i="6"/>
  <c r="D34" i="5"/>
  <c r="B35" i="5"/>
  <c r="M35" i="6"/>
  <c r="C35" i="5"/>
  <c r="N35" i="6"/>
  <c r="D35" i="5"/>
  <c r="B36" i="5"/>
  <c r="M36" i="6"/>
  <c r="C36" i="5"/>
  <c r="N36" i="6"/>
  <c r="D36" i="5"/>
  <c r="B37" i="5"/>
  <c r="M37" i="6"/>
  <c r="C37" i="5"/>
  <c r="N37" i="6"/>
  <c r="D37" i="5"/>
  <c r="B38" i="5"/>
  <c r="M38" i="6"/>
  <c r="C38" i="5"/>
  <c r="N38" i="6"/>
  <c r="D38" i="5"/>
  <c r="B39" i="5"/>
  <c r="M39" i="6"/>
  <c r="C39" i="5"/>
  <c r="N39" i="6"/>
  <c r="D39" i="5"/>
  <c r="B40" i="5"/>
  <c r="M40" i="6"/>
  <c r="C40" i="5"/>
  <c r="N40" i="6"/>
  <c r="D40" i="5"/>
  <c r="B41" i="5"/>
  <c r="M41" i="6"/>
  <c r="C41" i="5"/>
  <c r="N41" i="6"/>
  <c r="D41" i="5"/>
  <c r="B42" i="5"/>
  <c r="M42" i="6"/>
  <c r="C42" i="5"/>
  <c r="N42" i="6"/>
  <c r="D42" i="5"/>
  <c r="B43" i="5"/>
  <c r="M43" i="6"/>
  <c r="C43" i="5"/>
  <c r="N43" i="6"/>
  <c r="D43" i="5"/>
  <c r="B44" i="5"/>
  <c r="M44" i="6"/>
  <c r="C44" i="5"/>
  <c r="N44" i="6"/>
  <c r="D44" i="5"/>
  <c r="B45" i="5"/>
  <c r="M45" i="6"/>
  <c r="C45" i="5"/>
  <c r="N45" i="6"/>
  <c r="D45" i="5"/>
  <c r="B46" i="5"/>
  <c r="M46" i="6"/>
  <c r="C46" i="5"/>
  <c r="N46" i="6"/>
  <c r="D46" i="5"/>
  <c r="B47" i="5"/>
  <c r="M47" i="6"/>
  <c r="C47" i="5"/>
  <c r="N47" i="6"/>
  <c r="D47" i="5"/>
  <c r="B48" i="5"/>
  <c r="M48" i="6"/>
  <c r="C48" i="5"/>
  <c r="N48" i="6"/>
  <c r="D48" i="5"/>
  <c r="B49" i="5"/>
  <c r="M49" i="6"/>
  <c r="C49" i="5"/>
  <c r="N49" i="6"/>
  <c r="D49" i="5"/>
  <c r="B50" i="5"/>
  <c r="M50" i="6"/>
  <c r="C50" i="5"/>
  <c r="N50" i="6"/>
  <c r="D50" i="5"/>
  <c r="B51" i="5"/>
  <c r="M51" i="6"/>
  <c r="C51" i="5"/>
  <c r="N51" i="6"/>
  <c r="D51" i="5"/>
  <c r="B52" i="5"/>
  <c r="M52" i="6"/>
  <c r="C52" i="5"/>
  <c r="N52" i="6"/>
  <c r="D52" i="5"/>
  <c r="B53" i="5"/>
  <c r="M53" i="6"/>
  <c r="C53" i="5"/>
  <c r="N53" i="6"/>
  <c r="D53" i="5"/>
  <c r="B54" i="5"/>
  <c r="M54" i="6"/>
  <c r="C54" i="5"/>
  <c r="N54" i="6"/>
  <c r="D54" i="5"/>
  <c r="B55" i="5"/>
  <c r="M55" i="6"/>
  <c r="C55" i="5"/>
  <c r="N55" i="6"/>
  <c r="D55" i="5"/>
  <c r="B56" i="5"/>
  <c r="M56" i="6"/>
  <c r="C56" i="5"/>
  <c r="N56" i="6"/>
  <c r="D56" i="5"/>
  <c r="B57" i="5"/>
  <c r="M57" i="6"/>
  <c r="C57" i="5"/>
  <c r="N57" i="6"/>
  <c r="D57" i="5"/>
  <c r="B58" i="5"/>
  <c r="M58" i="6"/>
  <c r="C58" i="5"/>
  <c r="N58" i="6"/>
  <c r="D58" i="5"/>
  <c r="B59" i="5"/>
  <c r="M59" i="6"/>
  <c r="C59" i="5"/>
  <c r="N59" i="6"/>
  <c r="D59" i="5"/>
  <c r="B60" i="5"/>
  <c r="M60" i="6"/>
  <c r="C60" i="5"/>
  <c r="N60" i="6"/>
  <c r="D60" i="5"/>
  <c r="B61" i="5"/>
  <c r="M61" i="6"/>
  <c r="C61" i="5"/>
  <c r="N61" i="6"/>
  <c r="D61" i="5"/>
  <c r="B62" i="5"/>
  <c r="M62" i="6"/>
  <c r="C62" i="5"/>
  <c r="N62" i="6"/>
  <c r="D62" i="5"/>
  <c r="B63" i="5"/>
  <c r="M63" i="6"/>
  <c r="C63" i="5"/>
  <c r="N63" i="6"/>
  <c r="D63" i="5"/>
  <c r="B64" i="5"/>
  <c r="M64" i="6"/>
  <c r="C64" i="5"/>
  <c r="N64" i="6"/>
  <c r="D64" i="5"/>
  <c r="B65" i="5"/>
  <c r="M65" i="6"/>
  <c r="C65" i="5"/>
  <c r="N65" i="6"/>
  <c r="D65" i="5"/>
  <c r="B66" i="5"/>
  <c r="M66" i="6"/>
  <c r="C66" i="5"/>
  <c r="N66" i="6"/>
  <c r="D66" i="5"/>
  <c r="B67" i="5"/>
  <c r="M67" i="6"/>
  <c r="C67" i="5"/>
  <c r="N67" i="6"/>
  <c r="D67" i="5"/>
  <c r="B68" i="5"/>
  <c r="M68" i="6"/>
  <c r="C68" i="5"/>
  <c r="N68" i="6"/>
  <c r="D68" i="5"/>
  <c r="B69" i="5"/>
  <c r="M69" i="6"/>
  <c r="C69" i="5"/>
  <c r="N69" i="6"/>
  <c r="D69" i="5"/>
  <c r="B70" i="5"/>
  <c r="M70" i="6"/>
  <c r="C70" i="5"/>
  <c r="N70" i="6"/>
  <c r="D70" i="5"/>
  <c r="B71" i="5"/>
  <c r="M71" i="6"/>
  <c r="C71" i="5"/>
  <c r="N71" i="6"/>
  <c r="D71" i="5"/>
  <c r="B72" i="5"/>
  <c r="M72" i="6"/>
  <c r="C72" i="5"/>
  <c r="N72" i="6"/>
  <c r="D72" i="5"/>
  <c r="B73" i="5"/>
  <c r="M73" i="6"/>
  <c r="C73" i="5"/>
  <c r="N73" i="6"/>
  <c r="D73" i="5"/>
  <c r="B74" i="5"/>
  <c r="M74" i="6"/>
  <c r="C74" i="5"/>
  <c r="N74" i="6"/>
  <c r="D74" i="5"/>
  <c r="B75" i="5"/>
  <c r="M75" i="6"/>
  <c r="C75" i="5"/>
  <c r="N75" i="6"/>
  <c r="D75" i="5"/>
  <c r="B76" i="5"/>
  <c r="M76" i="6"/>
  <c r="C76" i="5"/>
  <c r="N76" i="6"/>
  <c r="D76" i="5"/>
  <c r="B77" i="5"/>
  <c r="M77" i="6"/>
  <c r="C77" i="5"/>
  <c r="N77" i="6"/>
  <c r="D77" i="5"/>
  <c r="B78" i="5"/>
  <c r="M78" i="6"/>
  <c r="C78" i="5"/>
  <c r="N78" i="6"/>
  <c r="D78" i="5"/>
  <c r="B79" i="5"/>
  <c r="M79" i="6"/>
  <c r="C79" i="5"/>
  <c r="N79" i="6"/>
  <c r="D79" i="5"/>
  <c r="B80" i="5"/>
  <c r="M80" i="6"/>
  <c r="C80" i="5"/>
  <c r="N80" i="6"/>
  <c r="D80" i="5"/>
  <c r="B81" i="5"/>
  <c r="M81" i="6"/>
  <c r="C81" i="5"/>
  <c r="N81" i="6"/>
  <c r="D81" i="5"/>
  <c r="B82" i="5"/>
  <c r="M82" i="6"/>
  <c r="C82" i="5"/>
  <c r="N82" i="6"/>
  <c r="D82" i="5"/>
  <c r="B83" i="5"/>
  <c r="M83" i="6"/>
  <c r="C83" i="5"/>
  <c r="N83" i="6"/>
  <c r="D83" i="5"/>
  <c r="B84" i="5"/>
  <c r="M84" i="6"/>
  <c r="C84" i="5"/>
  <c r="N84" i="6"/>
  <c r="D84" i="5"/>
  <c r="B85" i="5"/>
  <c r="M85" i="6"/>
  <c r="C85" i="5"/>
  <c r="N85" i="6"/>
  <c r="D85" i="5"/>
  <c r="B86" i="5"/>
  <c r="M86" i="6"/>
  <c r="C86" i="5"/>
  <c r="N86" i="6"/>
  <c r="D86" i="5"/>
  <c r="B87" i="5"/>
  <c r="M87" i="6"/>
  <c r="C87" i="5"/>
  <c r="N87" i="6"/>
  <c r="D87" i="5"/>
  <c r="B88" i="5"/>
  <c r="M88" i="6"/>
  <c r="C88" i="5"/>
  <c r="N88" i="6"/>
  <c r="D88" i="5"/>
  <c r="B89" i="5"/>
  <c r="M89" i="6"/>
  <c r="C89" i="5"/>
  <c r="N89" i="6"/>
  <c r="D89" i="5"/>
  <c r="B90" i="5"/>
  <c r="M90" i="6"/>
  <c r="C90" i="5"/>
  <c r="N90" i="6"/>
  <c r="D90" i="5"/>
  <c r="B91" i="5"/>
  <c r="M91" i="6"/>
  <c r="C91" i="5"/>
  <c r="N91" i="6"/>
  <c r="D91" i="5"/>
  <c r="B92" i="5"/>
  <c r="M92" i="6"/>
  <c r="C92" i="5"/>
  <c r="N92" i="6"/>
  <c r="D92" i="5"/>
  <c r="B93" i="5"/>
  <c r="M93" i="6"/>
  <c r="C93" i="5"/>
  <c r="N93" i="6"/>
  <c r="D93" i="5"/>
  <c r="B94" i="5"/>
  <c r="M94" i="6"/>
  <c r="C94" i="5"/>
  <c r="N94" i="6"/>
  <c r="D94" i="5"/>
  <c r="B95" i="5"/>
  <c r="M95" i="6"/>
  <c r="C95" i="5"/>
  <c r="N95" i="6"/>
  <c r="D95" i="5"/>
  <c r="B96" i="5"/>
  <c r="M96" i="6"/>
  <c r="C96" i="5"/>
  <c r="N96" i="6"/>
  <c r="D96" i="5"/>
  <c r="B97" i="5"/>
  <c r="M97" i="6"/>
  <c r="C97" i="5"/>
  <c r="N97" i="6"/>
  <c r="D97" i="5"/>
  <c r="B98" i="5"/>
  <c r="M98" i="6"/>
  <c r="C98" i="5"/>
  <c r="N98" i="6"/>
  <c r="D98" i="5"/>
  <c r="B99" i="5"/>
  <c r="M99" i="6"/>
  <c r="C99" i="5"/>
  <c r="N99" i="6"/>
  <c r="D99" i="5"/>
  <c r="B100" i="5"/>
  <c r="M100" i="6"/>
  <c r="C100" i="5"/>
  <c r="N100" i="6"/>
  <c r="D100" i="5"/>
  <c r="B101" i="5"/>
  <c r="M101" i="6"/>
  <c r="C101" i="5"/>
  <c r="N101" i="6"/>
  <c r="D101" i="5"/>
  <c r="B102" i="5"/>
  <c r="M102" i="6"/>
  <c r="C102" i="5"/>
  <c r="N102" i="6"/>
  <c r="D102" i="5"/>
  <c r="B103" i="5"/>
  <c r="M103" i="6"/>
  <c r="C103" i="5"/>
  <c r="N103" i="6"/>
  <c r="D103" i="5"/>
  <c r="B104" i="5"/>
  <c r="M104" i="6"/>
  <c r="C104" i="5"/>
  <c r="N104" i="6"/>
  <c r="D104" i="5"/>
  <c r="B105" i="5"/>
  <c r="M105" i="6"/>
  <c r="C105" i="5"/>
  <c r="N105" i="6"/>
  <c r="D105" i="5"/>
  <c r="B106" i="5"/>
  <c r="M106" i="6"/>
  <c r="C106" i="5"/>
  <c r="N106" i="6"/>
  <c r="D106" i="5"/>
  <c r="B107" i="5"/>
  <c r="M107" i="6"/>
  <c r="C107" i="5"/>
  <c r="N107" i="6"/>
  <c r="D107" i="5"/>
  <c r="B108" i="5"/>
  <c r="M108" i="6"/>
  <c r="C108" i="5"/>
  <c r="N108" i="6"/>
  <c r="D108" i="5"/>
  <c r="B109" i="5"/>
  <c r="M109" i="6"/>
  <c r="C109" i="5"/>
  <c r="N109" i="6"/>
  <c r="D109" i="5"/>
  <c r="B110" i="5"/>
  <c r="M110" i="6"/>
  <c r="C110" i="5"/>
  <c r="N110" i="6"/>
  <c r="D110" i="5"/>
  <c r="B111" i="5"/>
  <c r="M111" i="6"/>
  <c r="C111" i="5"/>
  <c r="N111" i="6"/>
  <c r="D111" i="5"/>
  <c r="B112" i="5"/>
  <c r="M112" i="6"/>
  <c r="C112" i="5"/>
  <c r="N112" i="6"/>
  <c r="D112" i="5"/>
  <c r="B113" i="5"/>
  <c r="M113" i="6"/>
  <c r="C113" i="5"/>
  <c r="N113" i="6"/>
  <c r="D113" i="5"/>
  <c r="B114" i="5"/>
  <c r="M114" i="6"/>
  <c r="C114" i="5"/>
  <c r="N114" i="6"/>
  <c r="D114" i="5"/>
  <c r="B115" i="5"/>
  <c r="M115" i="6"/>
  <c r="C115" i="5"/>
  <c r="N115" i="6"/>
  <c r="D115" i="5"/>
  <c r="B116" i="5"/>
  <c r="M116" i="6"/>
  <c r="C116" i="5"/>
  <c r="N116" i="6"/>
  <c r="D116" i="5"/>
  <c r="B117" i="5"/>
  <c r="M117" i="6"/>
  <c r="C117" i="5"/>
  <c r="N117" i="6"/>
  <c r="D117" i="5"/>
  <c r="B118" i="5"/>
  <c r="M118" i="6"/>
  <c r="C118" i="5"/>
  <c r="N118" i="6"/>
  <c r="D118" i="5"/>
  <c r="B119" i="5"/>
  <c r="M119" i="6"/>
  <c r="C119" i="5"/>
  <c r="N119" i="6"/>
  <c r="D119" i="5"/>
  <c r="B120" i="5"/>
  <c r="M120" i="6"/>
  <c r="C120" i="5"/>
  <c r="N120" i="6"/>
  <c r="D120" i="5"/>
  <c r="B121" i="5"/>
  <c r="M121" i="6"/>
  <c r="C121" i="5"/>
  <c r="N121" i="6"/>
  <c r="D121" i="5"/>
  <c r="B122" i="5"/>
  <c r="M122" i="6"/>
  <c r="C122" i="5"/>
  <c r="N122" i="6"/>
  <c r="D122" i="5"/>
  <c r="B123" i="5"/>
  <c r="M123" i="6"/>
  <c r="C123" i="5"/>
  <c r="N123" i="6"/>
  <c r="D123" i="5"/>
  <c r="B124" i="5"/>
  <c r="M124" i="6"/>
  <c r="C124" i="5"/>
  <c r="N124" i="6"/>
  <c r="D124" i="5"/>
  <c r="B125" i="5"/>
  <c r="M125" i="6"/>
  <c r="C125" i="5"/>
  <c r="N125" i="6"/>
  <c r="D125" i="5"/>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116" i="6"/>
  <c r="C116" i="6"/>
  <c r="B117" i="6"/>
  <c r="C117" i="6"/>
  <c r="B118" i="6"/>
  <c r="C118" i="6"/>
  <c r="B119" i="6"/>
  <c r="C119" i="6"/>
  <c r="B120" i="6"/>
  <c r="C120" i="6"/>
  <c r="B121" i="6"/>
  <c r="C121" i="6"/>
  <c r="B122" i="6"/>
  <c r="C122" i="6"/>
  <c r="B123" i="6"/>
  <c r="C123" i="6"/>
  <c r="B124" i="6"/>
  <c r="C124" i="6"/>
  <c r="B125" i="6"/>
  <c r="C125" i="6"/>
  <c r="B8" i="6"/>
  <c r="B9" i="6"/>
  <c r="B10" i="6"/>
  <c r="B11" i="6"/>
  <c r="B12" i="6"/>
  <c r="B13" i="6"/>
  <c r="B14" i="6"/>
  <c r="B15" i="6"/>
  <c r="C8" i="6"/>
  <c r="C9" i="6"/>
  <c r="C10" i="6"/>
  <c r="C11" i="6"/>
  <c r="C12" i="6"/>
  <c r="C13" i="6"/>
  <c r="C14" i="6"/>
  <c r="C15" i="6"/>
  <c r="C7" i="6"/>
  <c r="C6" i="6"/>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8" i="4"/>
  <c r="B9" i="4"/>
  <c r="B10" i="4"/>
  <c r="B11" i="4"/>
  <c r="B12" i="4"/>
  <c r="B13" i="4"/>
  <c r="B14" i="4"/>
  <c r="B15" i="4"/>
  <c r="B7" i="6"/>
  <c r="B6" i="6"/>
  <c r="M7" i="6"/>
  <c r="N7" i="6"/>
  <c r="D7" i="5"/>
  <c r="C7" i="5"/>
  <c r="M6" i="6"/>
  <c r="N6" i="6"/>
  <c r="D6" i="5"/>
  <c r="C6" i="5"/>
  <c r="B7" i="5"/>
  <c r="B6" i="5"/>
  <c r="B6" i="4"/>
  <c r="B7" i="4"/>
</calcChain>
</file>

<file path=xl/comments1.xml><?xml version="1.0" encoding="utf-8"?>
<comments xmlns="http://schemas.openxmlformats.org/spreadsheetml/2006/main">
  <authors>
    <author>Todd Herring</author>
  </authors>
  <commentList>
    <comment ref="B5" authorId="0">
      <text>
        <r>
          <rPr>
            <sz val="9"/>
            <color indexed="81"/>
            <rFont val="Tahoma"/>
            <family val="2"/>
          </rPr>
          <t xml:space="preserve">Be sure to keep it sorted by "Item No.", smallest to largest.  Otherwise, other worksheets will be adversely impacted.
</t>
        </r>
      </text>
    </comment>
  </commentList>
</comments>
</file>

<file path=xl/comments2.xml><?xml version="1.0" encoding="utf-8"?>
<comments xmlns="http://schemas.openxmlformats.org/spreadsheetml/2006/main">
  <authors>
    <author>Milford, Kim</author>
  </authors>
  <commentList>
    <comment ref="D4" authorId="0">
      <text>
        <r>
          <rPr>
            <b/>
            <sz val="9"/>
            <color indexed="81"/>
            <rFont val="Tahoma"/>
            <family val="2"/>
          </rPr>
          <t>A threat is defined as a circumstance or event that could adversely impact operations and resources through unuauthorized access, destruction, disclosure, modification or denial of service. 
Please only pick the most likely threat to this IT service.</t>
        </r>
        <r>
          <rPr>
            <sz val="9"/>
            <color indexed="81"/>
            <rFont val="Tahoma"/>
            <family val="2"/>
          </rPr>
          <t xml:space="preserve">
</t>
        </r>
      </text>
    </comment>
    <comment ref="F5" authorId="0">
      <text>
        <r>
          <rPr>
            <b/>
            <sz val="9"/>
            <color indexed="81"/>
            <rFont val="Tahoma"/>
            <family val="2"/>
          </rPr>
          <t>What is the probable frequency that a threat could cause adverse consequences to the service?</t>
        </r>
      </text>
    </comment>
    <comment ref="H5" authorId="0">
      <text>
        <r>
          <rPr>
            <b/>
            <sz val="9"/>
            <color indexed="81"/>
            <rFont val="Tahoma"/>
            <family val="2"/>
          </rPr>
          <t>What impact would an adverse  threat event have on the service?</t>
        </r>
      </text>
    </comment>
    <comment ref="J5" authorId="0">
      <text>
        <r>
          <rPr>
            <b/>
            <sz val="9"/>
            <color indexed="81"/>
            <rFont val="Tahoma"/>
            <family val="2"/>
          </rPr>
          <t>What is the expected effectiveness of controls over threats?</t>
        </r>
      </text>
    </comment>
    <comment ref="M5" authorId="0">
      <text>
        <r>
          <rPr>
            <b/>
            <sz val="9"/>
            <color indexed="81"/>
            <rFont val="Tahoma"/>
            <family val="2"/>
          </rPr>
          <t xml:space="preserve">From Vuln Matrix, below:  the probability that the service will be unable to resist a threat event.
</t>
        </r>
      </text>
    </comment>
    <comment ref="N5" authorId="0">
      <text>
        <r>
          <rPr>
            <b/>
            <sz val="9"/>
            <color indexed="81"/>
            <rFont val="Tahoma"/>
            <family val="2"/>
          </rPr>
          <t>From LEF Matrix, below:  the probable frequency that a threat will inflict harm on the service.</t>
        </r>
      </text>
    </comment>
    <comment ref="O5" authorId="0">
      <text>
        <r>
          <rPr>
            <b/>
            <sz val="9"/>
            <color indexed="81"/>
            <rFont val="Tahoma"/>
            <family val="2"/>
          </rPr>
          <t>Estimate what the loss might be if service is lost.  This includes damage to reputation, cost to physical assets, and lost productivity.</t>
        </r>
      </text>
    </comment>
  </commentList>
</comments>
</file>

<file path=xl/sharedStrings.xml><?xml version="1.0" encoding="utf-8"?>
<sst xmlns="http://schemas.openxmlformats.org/spreadsheetml/2006/main" count="418" uniqueCount="247">
  <si>
    <t>Description</t>
  </si>
  <si>
    <t>No</t>
  </si>
  <si>
    <t>Web Server</t>
  </si>
  <si>
    <t>N/A</t>
  </si>
  <si>
    <t>Other</t>
  </si>
  <si>
    <t>Operating System</t>
  </si>
  <si>
    <t>Submitted by</t>
  </si>
  <si>
    <t>Unit Head</t>
  </si>
  <si>
    <t>Name of Unit</t>
  </si>
  <si>
    <t>Date of Submission</t>
  </si>
  <si>
    <t>If yes, what provider?</t>
  </si>
  <si>
    <t>Physical Location</t>
  </si>
  <si>
    <t>Virtualized</t>
  </si>
  <si>
    <t>Type of Unit</t>
  </si>
  <si>
    <t>Secondary contact</t>
  </si>
  <si>
    <t>CHE</t>
  </si>
  <si>
    <t>Data Classification</t>
  </si>
  <si>
    <t>Item No.</t>
  </si>
  <si>
    <t>Server</t>
  </si>
  <si>
    <t>Printer</t>
  </si>
  <si>
    <t>Windows Desktop</t>
  </si>
  <si>
    <t>Other *nix-based</t>
  </si>
  <si>
    <t>Other Server OS</t>
  </si>
  <si>
    <t>Other Desktop OS</t>
  </si>
  <si>
    <t>Yes</t>
  </si>
  <si>
    <t>Don't Know</t>
  </si>
  <si>
    <t>Critical</t>
  </si>
  <si>
    <t>What is the highest classification of data stored on this item?</t>
  </si>
  <si>
    <t>Restricted</t>
  </si>
  <si>
    <t>University-Internal</t>
  </si>
  <si>
    <t>Public</t>
  </si>
  <si>
    <t>Item No. / Type / Host</t>
  </si>
  <si>
    <t>Academic</t>
  </si>
  <si>
    <t>Administrative</t>
  </si>
  <si>
    <t>Research Center/Institute</t>
  </si>
  <si>
    <t>Affiliate</t>
  </si>
  <si>
    <t>Health Clinic</t>
  </si>
  <si>
    <t>Enter the name of your school or department</t>
  </si>
  <si>
    <t>Enter the full name of the Dean, Director, or top executive officer for your department</t>
  </si>
  <si>
    <t>Typically, the highest ranking IT professional will submit</t>
  </si>
  <si>
    <t>Optional, but should be someone well-informed about IT-28</t>
  </si>
  <si>
    <t>Are any of your unit's IT services provided / managed by a Group-level IT Provider?</t>
  </si>
  <si>
    <t>Please note that final submission of this documentation should include all IT services supported within the unit.</t>
  </si>
  <si>
    <t>If yes, please answer the following worksheets only for services that are managed in your unit.  Be sure to verify that your Group-level IT Provider submits a plan for the services they provide.</t>
  </si>
  <si>
    <t>Data Analysis</t>
  </si>
  <si>
    <t>Co-location</t>
  </si>
  <si>
    <t>Intelligent Infrastructure</t>
  </si>
  <si>
    <t>Webserve</t>
  </si>
  <si>
    <t>WCMS</t>
  </si>
  <si>
    <t>Collaborative Storage</t>
  </si>
  <si>
    <t>Research Storage</t>
  </si>
  <si>
    <t>Database Admin Services</t>
  </si>
  <si>
    <t>Server Admin Services</t>
  </si>
  <si>
    <t>Research Computing</t>
  </si>
  <si>
    <t>Enterprise Print Services</t>
  </si>
  <si>
    <t>Enterprise SCCM</t>
  </si>
  <si>
    <t>Where do you plan to move (or have already moved) this item?</t>
  </si>
  <si>
    <t>Transition Planning</t>
  </si>
  <si>
    <t>Group-Level Solution</t>
  </si>
  <si>
    <t>Physically re-locate servers to racks in the data center</t>
  </si>
  <si>
    <t>Definition</t>
  </si>
  <si>
    <t>Resource</t>
  </si>
  <si>
    <t>Hosted server VM service (II and II-Basic)</t>
  </si>
  <si>
    <t>Consolidated Hosting Environment (Microsoft platform - IIS, .Net, Coldfusion)</t>
  </si>
  <si>
    <t>Central web platform (LAMP)</t>
  </si>
  <si>
    <t>Cascase Server solution for CMS</t>
  </si>
  <si>
    <t>SharePoint, Box</t>
  </si>
  <si>
    <t>RFS, SDA</t>
  </si>
  <si>
    <t>Not yet available</t>
  </si>
  <si>
    <t>Type</t>
  </si>
  <si>
    <t>Risk Assessment</t>
  </si>
  <si>
    <t>High</t>
  </si>
  <si>
    <t>Moderate</t>
  </si>
  <si>
    <t>Low</t>
  </si>
  <si>
    <t>VH</t>
  </si>
  <si>
    <t>H</t>
  </si>
  <si>
    <t>M</t>
  </si>
  <si>
    <t>L</t>
  </si>
  <si>
    <t>VL</t>
  </si>
  <si>
    <r>
      <rPr>
        <b/>
        <sz val="11"/>
        <color theme="1"/>
        <rFont val="Calibri"/>
        <family val="2"/>
        <scheme val="minor"/>
      </rPr>
      <t>Very High (VH)</t>
    </r>
    <r>
      <rPr>
        <sz val="11"/>
        <color theme="1"/>
        <rFont val="Calibri"/>
        <family val="2"/>
        <scheme val="minor"/>
      </rPr>
      <t>: &gt; 100 times/yr</t>
    </r>
  </si>
  <si>
    <r>
      <rPr>
        <b/>
        <sz val="11"/>
        <color theme="1"/>
        <rFont val="Calibri"/>
        <family val="2"/>
        <scheme val="minor"/>
      </rPr>
      <t>High (H)</t>
    </r>
    <r>
      <rPr>
        <sz val="11"/>
        <color theme="1"/>
        <rFont val="Calibri"/>
        <family val="2"/>
        <scheme val="minor"/>
      </rPr>
      <t>: Between 10 and 100 times/yr</t>
    </r>
  </si>
  <si>
    <r>
      <rPr>
        <b/>
        <sz val="11"/>
        <color theme="1"/>
        <rFont val="Calibri"/>
        <family val="2"/>
        <scheme val="minor"/>
      </rPr>
      <t>Moderate (M)</t>
    </r>
    <r>
      <rPr>
        <sz val="11"/>
        <color theme="1"/>
        <rFont val="Calibri"/>
        <family val="2"/>
        <scheme val="minor"/>
      </rPr>
      <t>:  Between 1 and 1 times/yr</t>
    </r>
  </si>
  <si>
    <r>
      <rPr>
        <b/>
        <sz val="11"/>
        <color theme="1"/>
        <rFont val="Calibri"/>
        <family val="2"/>
        <scheme val="minor"/>
      </rPr>
      <t>Low (L)</t>
    </r>
    <r>
      <rPr>
        <sz val="11"/>
        <color theme="1"/>
        <rFont val="Calibri"/>
        <family val="2"/>
        <scheme val="minor"/>
      </rPr>
      <t>:  Between .1 and 1 times/yr</t>
    </r>
  </si>
  <si>
    <r>
      <rPr>
        <b/>
        <sz val="11"/>
        <color theme="1"/>
        <rFont val="Calibri"/>
        <family val="2"/>
        <scheme val="minor"/>
      </rPr>
      <t>High (H)</t>
    </r>
    <r>
      <rPr>
        <sz val="11"/>
        <color theme="1"/>
        <rFont val="Calibri"/>
        <family val="2"/>
        <scheme val="minor"/>
      </rPr>
      <t>:  Contols protect against all but the top 16% of threats</t>
    </r>
  </si>
  <si>
    <r>
      <rPr>
        <b/>
        <sz val="11"/>
        <color theme="1"/>
        <rFont val="Calibri"/>
        <family val="2"/>
        <scheme val="minor"/>
      </rPr>
      <t>Very High (VH)</t>
    </r>
    <r>
      <rPr>
        <sz val="11"/>
        <color theme="1"/>
        <rFont val="Calibri"/>
        <family val="2"/>
        <scheme val="minor"/>
      </rPr>
      <t>:  Controls protect against all but the top 2% of threats</t>
    </r>
  </si>
  <si>
    <r>
      <rPr>
        <b/>
        <sz val="11"/>
        <color theme="1"/>
        <rFont val="Calibri"/>
        <family val="2"/>
        <scheme val="minor"/>
      </rPr>
      <t>Moderate (M)</t>
    </r>
    <r>
      <rPr>
        <sz val="11"/>
        <color theme="1"/>
        <rFont val="Calibri"/>
        <family val="2"/>
        <scheme val="minor"/>
      </rPr>
      <t>: Controls protect against average threats</t>
    </r>
  </si>
  <si>
    <r>
      <rPr>
        <b/>
        <sz val="11"/>
        <color theme="1"/>
        <rFont val="Calibri"/>
        <family val="2"/>
        <scheme val="minor"/>
      </rPr>
      <t>Low (L)</t>
    </r>
    <r>
      <rPr>
        <sz val="11"/>
        <color theme="1"/>
        <rFont val="Calibri"/>
        <family val="2"/>
        <scheme val="minor"/>
      </rPr>
      <t>:  Controls protect only against bottom 16% of threats</t>
    </r>
  </si>
  <si>
    <r>
      <rPr>
        <b/>
        <sz val="11"/>
        <color theme="1"/>
        <rFont val="Calibri"/>
        <family val="2"/>
        <scheme val="minor"/>
      </rPr>
      <t>Very Low (VL)</t>
    </r>
    <r>
      <rPr>
        <sz val="11"/>
        <color theme="1"/>
        <rFont val="Calibri"/>
        <family val="2"/>
        <scheme val="minor"/>
      </rPr>
      <t>: Controls protect only against bottom 2% of threats</t>
    </r>
  </si>
  <si>
    <r>
      <rPr>
        <b/>
        <sz val="11"/>
        <color theme="1"/>
        <rFont val="Calibri"/>
        <family val="2"/>
        <scheme val="minor"/>
      </rPr>
      <t>Very High (VH)</t>
    </r>
    <r>
      <rPr>
        <sz val="11"/>
        <color theme="1"/>
        <rFont val="Calibri"/>
        <family val="2"/>
        <scheme val="minor"/>
      </rPr>
      <t>:  Probable impact of threat is in the top 2% when compared to other threats</t>
    </r>
  </si>
  <si>
    <r>
      <rPr>
        <b/>
        <sz val="11"/>
        <color theme="1"/>
        <rFont val="Calibri"/>
        <family val="2"/>
        <scheme val="minor"/>
      </rPr>
      <t>Moderate (M)</t>
    </r>
    <r>
      <rPr>
        <sz val="11"/>
        <color theme="1"/>
        <rFont val="Calibri"/>
        <family val="2"/>
        <scheme val="minor"/>
      </rPr>
      <t>: Probable impact of threat is of average capacity</t>
    </r>
  </si>
  <si>
    <t>Magnitude</t>
  </si>
  <si>
    <t>Control Strength (CS)</t>
  </si>
  <si>
    <t>Vulnerability (Vuln)</t>
  </si>
  <si>
    <t>Loss Event Frequency (LEF)</t>
  </si>
  <si>
    <r>
      <rPr>
        <b/>
        <sz val="11"/>
        <color theme="1"/>
        <rFont val="Calibri"/>
        <family val="2"/>
        <scheme val="minor"/>
      </rPr>
      <t>High (H)</t>
    </r>
    <r>
      <rPr>
        <sz val="11"/>
        <color theme="1"/>
        <rFont val="Calibri"/>
        <family val="2"/>
        <scheme val="minor"/>
      </rPr>
      <t>:  Probable impact of threat is in the top 16% when compared to other threats</t>
    </r>
  </si>
  <si>
    <r>
      <rPr>
        <b/>
        <sz val="11"/>
        <color theme="1"/>
        <rFont val="Calibri"/>
        <family val="2"/>
        <scheme val="minor"/>
      </rPr>
      <t>Low (L)</t>
    </r>
    <r>
      <rPr>
        <sz val="11"/>
        <color theme="1"/>
        <rFont val="Calibri"/>
        <family val="2"/>
        <scheme val="minor"/>
      </rPr>
      <t>: Probable impact of threat is in the bottom 16% when compared to other threats</t>
    </r>
  </si>
  <si>
    <r>
      <rPr>
        <b/>
        <sz val="11"/>
        <color theme="1"/>
        <rFont val="Calibri"/>
        <family val="2"/>
        <scheme val="minor"/>
      </rPr>
      <t>Very Low (VL)</t>
    </r>
    <r>
      <rPr>
        <sz val="11"/>
        <color theme="1"/>
        <rFont val="Calibri"/>
        <family val="2"/>
        <scheme val="minor"/>
      </rPr>
      <t>: Probable impact of threat is in the bottom 2% when compared to other threats</t>
    </r>
  </si>
  <si>
    <t>Threat Capacity (TCap)</t>
  </si>
  <si>
    <t>Loss Event Frequency (LEF) Matrix</t>
  </si>
  <si>
    <t>Vulnerability (Vuln) Matrix</t>
  </si>
  <si>
    <t>Severe</t>
  </si>
  <si>
    <t>Significant</t>
  </si>
  <si>
    <t>Very Low</t>
  </si>
  <si>
    <t>--</t>
  </si>
  <si>
    <t>To request a scan of static IP addresses in your building(s), click here</t>
  </si>
  <si>
    <t>Already Moved</t>
  </si>
  <si>
    <t>If Group-Level provider, please identify which group</t>
  </si>
  <si>
    <t>Estimated Move Date</t>
  </si>
  <si>
    <t>If No, please provide brief explanation</t>
  </si>
  <si>
    <t>Desktop/laptop</t>
  </si>
  <si>
    <t>Click for more info</t>
  </si>
  <si>
    <t>Big Red II, Quarry, Mason, Research Database Complex, XSEDE</t>
  </si>
  <si>
    <t>Compensating Control Strength (CS)</t>
  </si>
  <si>
    <t>Describe rational for this rating</t>
  </si>
  <si>
    <t xml:space="preserve"> </t>
  </si>
  <si>
    <t>Vulnerability</t>
  </si>
  <si>
    <t>Threat Event Frequency (TEF)</t>
  </si>
  <si>
    <t>Are you a Group-level IT Service provider?</t>
  </si>
  <si>
    <t>Network HW</t>
  </si>
  <si>
    <t>Win Server 2008+</t>
  </si>
  <si>
    <t>Mac OS X 10.6+</t>
  </si>
  <si>
    <t>Mac OS X pre-10.6</t>
  </si>
  <si>
    <t>Win Server pre-2008</t>
  </si>
  <si>
    <t>RHEL v. 4+</t>
  </si>
  <si>
    <t>RHEL pre-4</t>
  </si>
  <si>
    <t>Primary IP Address</t>
  </si>
  <si>
    <t>Other IP Addresses</t>
  </si>
  <si>
    <t>Based on the Factor Analysis of information Risk (FAIR) model</t>
  </si>
  <si>
    <t>and NIST 800-30</t>
  </si>
  <si>
    <t>Frequency and Capacity</t>
  </si>
  <si>
    <t>Controls</t>
  </si>
  <si>
    <t/>
  </si>
  <si>
    <t>Threat Capacity (Tcap)</t>
  </si>
  <si>
    <r>
      <t>Primary</t>
    </r>
    <r>
      <rPr>
        <sz val="14"/>
        <color theme="1"/>
        <rFont val="Calibri"/>
        <family val="2"/>
        <scheme val="minor"/>
      </rPr>
      <t xml:space="preserve"> threat for this service</t>
    </r>
  </si>
  <si>
    <t>Threat Freq. (TEF)</t>
  </si>
  <si>
    <t>All of the above</t>
  </si>
  <si>
    <t>Definition of Terms</t>
  </si>
  <si>
    <t>Any computer device, physical or virtual, running a server operating system</t>
  </si>
  <si>
    <t>Policy IT-28 Planner</t>
  </si>
  <si>
    <t>Exposure or loss of university data (all classifications) due to hacking</t>
  </si>
  <si>
    <t>Exposure or loss of university data (all classifications) due to theft</t>
  </si>
  <si>
    <t>Exposure or loss of university data (all classifications) due to physical cause or accident</t>
  </si>
  <si>
    <t>Exposure or loss of university data (all classifications) due to human accident or error</t>
  </si>
  <si>
    <t>Interruption of mission-critical IT services or campus infrastructure due to hacking or malicious action</t>
  </si>
  <si>
    <t>Loss of employee productivity due to malware or hacking event</t>
  </si>
  <si>
    <t>Some of the above</t>
  </si>
  <si>
    <t>Interruption due to hacking</t>
  </si>
  <si>
    <t>Interruption due to accident</t>
  </si>
  <si>
    <t>Productivity loss due to malware</t>
  </si>
  <si>
    <t>Data exposure due to hacking</t>
  </si>
  <si>
    <t>Data exposure due to theft</t>
  </si>
  <si>
    <t>Data loss due to physical cause</t>
  </si>
  <si>
    <t>Data exposure due to error</t>
  </si>
  <si>
    <t>Interruption of mission-critical IT services or campus infrastructure due to physical cause or accident</t>
  </si>
  <si>
    <t>System Admin Services</t>
  </si>
  <si>
    <t>Comprehensive, virtualized hosting solutions</t>
  </si>
  <si>
    <t>Are you planning to move this service to a UITS Service as part of your IT-28 plan?</t>
  </si>
  <si>
    <r>
      <t xml:space="preserve">Any computing device, physical or virtual, running a desktop operating system </t>
    </r>
    <r>
      <rPr>
        <b/>
        <u/>
        <sz val="11"/>
        <color theme="1"/>
        <rFont val="Calibri"/>
        <family val="2"/>
        <scheme val="minor"/>
      </rPr>
      <t>AND</t>
    </r>
    <r>
      <rPr>
        <sz val="11"/>
        <color theme="1"/>
        <rFont val="Calibri"/>
        <family val="2"/>
        <scheme val="minor"/>
      </rPr>
      <t xml:space="preserve"> hosting resources that other computers can access across the network (e.g., "acting like a server")</t>
    </r>
  </si>
  <si>
    <t>Multi-function printer/copier that, because it stores data, poses some risk.  Most printers probably don't need to be inventoried</t>
  </si>
  <si>
    <t>List only network hardware that stores data, such as an IDS or proxy server</t>
  </si>
  <si>
    <t>Any IT service that is provided to multiple units by a single IT group</t>
  </si>
  <si>
    <t>Risk Analysis</t>
  </si>
  <si>
    <t>Federal grant/contract data</t>
  </si>
  <si>
    <t>Donor info</t>
  </si>
  <si>
    <t>Financial data</t>
  </si>
  <si>
    <t>Electronic protected health information</t>
  </si>
  <si>
    <t>Credit card numbers</t>
  </si>
  <si>
    <t>HR records</t>
  </si>
  <si>
    <t>Student grades</t>
  </si>
  <si>
    <t>Definition or More Info Link</t>
  </si>
  <si>
    <t>Types of Data</t>
  </si>
  <si>
    <t>Non-production server used for testing and development</t>
  </si>
  <si>
    <t>Test or Dev Server</t>
  </si>
  <si>
    <t>Any vended applications that collect personal data via a web form, or that provide mission-critical services to your unit</t>
  </si>
  <si>
    <t>Vended App (Describe)</t>
  </si>
  <si>
    <t>Any custom-built applications that collect personal data via a web form, or that provide mission-critical services to your unit</t>
  </si>
  <si>
    <t>Custom App (Describe)</t>
  </si>
  <si>
    <t>The computing device is used to distribute / manage security patches and/or anti-virus software / pattern files</t>
  </si>
  <si>
    <t>Patch/Virus Mgmt</t>
  </si>
  <si>
    <t>The computing device runs server-side database systems, such as MS SQL, Oracle, etc.</t>
  </si>
  <si>
    <t>Database Server</t>
  </si>
  <si>
    <t>Email Server</t>
  </si>
  <si>
    <t>Web Content Mgmt</t>
  </si>
  <si>
    <t>The computing device is serving HTML files and/or actively listening on ports 80, 443, 8080, or other common web server ports</t>
  </si>
  <si>
    <t>The computing device is configured to share access to one or more printers, either physically attached or across the network</t>
  </si>
  <si>
    <t>Print Sharing</t>
  </si>
  <si>
    <t>The computing device is configured to share files with one or more other computing devices</t>
  </si>
  <si>
    <t>File Sharing</t>
  </si>
  <si>
    <t>Functions</t>
  </si>
  <si>
    <t>Camera</t>
  </si>
  <si>
    <t>Hardware Types</t>
  </si>
  <si>
    <t>Networking Equip.</t>
  </si>
  <si>
    <t>Electronic protected health info</t>
  </si>
  <si>
    <t>Other (Describe)</t>
  </si>
  <si>
    <t>None</t>
  </si>
  <si>
    <t>Which of the following best describes the highest classification of data stored on this item?</t>
  </si>
  <si>
    <t>Hardware Type</t>
  </si>
  <si>
    <t>Primary Function</t>
  </si>
  <si>
    <t>Secondary Function</t>
  </si>
  <si>
    <t>Public information</t>
  </si>
  <si>
    <r>
      <rPr>
        <b/>
        <sz val="12"/>
        <color theme="1"/>
        <rFont val="Calibri"/>
        <family val="2"/>
        <scheme val="minor"/>
      </rPr>
      <t>Full Description</t>
    </r>
    <r>
      <rPr>
        <sz val="12"/>
        <color theme="1"/>
        <rFont val="Calibri"/>
        <family val="2"/>
        <scheme val="minor"/>
      </rPr>
      <t xml:space="preserve"> (feel free to use as a Comment field)</t>
    </r>
  </si>
  <si>
    <t>Defined as providing any IT services to more than 1 unit, including academic units, administrative units, and research centers</t>
  </si>
  <si>
    <t>If providing IT Services to more than one unit, please list all units for which IT support is provided</t>
  </si>
  <si>
    <t>The computing device runs software designed for end user to manage and update web content</t>
  </si>
  <si>
    <t>The computing device receives, stores, and forwards electronic mail and acts as a host for end users to access their Inboxes</t>
  </si>
  <si>
    <t>Host Name</t>
  </si>
  <si>
    <t>Environmental Scan of IT Assets*</t>
  </si>
  <si>
    <t>Describe controls  (click to see policy IT-12)</t>
  </si>
  <si>
    <r>
      <t>Probable Loss Magnitude (</t>
    </r>
    <r>
      <rPr>
        <b/>
        <u/>
        <sz val="11"/>
        <color rgb="FFC00000"/>
        <rFont val="Calibri"/>
        <family val="2"/>
        <scheme val="minor"/>
      </rPr>
      <t>See table at right</t>
    </r>
    <r>
      <rPr>
        <b/>
        <sz val="11"/>
        <color theme="1"/>
        <rFont val="Calibri"/>
        <family val="2"/>
        <scheme val="minor"/>
      </rPr>
      <t>)</t>
    </r>
  </si>
  <si>
    <t>Your estimate of magnitude may feel like a wild guess, but try to think about the worst-case scenario.   If a mission-critical system was down for several weeks while you rebuilt it (due to any reason), what would it cost your unit in terms of lost productivity?  Lost tuition?  Lost revenue?  Lost grant opportunities?  Loss of trust and reputation?  In an academic unit, sliding down several positions in national rankings has a tangible cost in terms of enrollment and the attraction of top talent.</t>
  </si>
  <si>
    <r>
      <rPr>
        <b/>
        <sz val="11"/>
        <color theme="1"/>
        <rFont val="Calibri"/>
        <family val="2"/>
        <scheme val="minor"/>
      </rPr>
      <t>Very Low (VL)</t>
    </r>
    <r>
      <rPr>
        <sz val="11"/>
        <color theme="1"/>
        <rFont val="Calibri"/>
        <family val="2"/>
        <scheme val="minor"/>
      </rPr>
      <t>: &lt;.1 times per year (less than once in 10 years)</t>
    </r>
  </si>
  <si>
    <r>
      <t xml:space="preserve">Threat Capacity: </t>
    </r>
    <r>
      <rPr>
        <b/>
        <sz val="11"/>
        <color rgb="FFFF0000"/>
        <rFont val="Calibri"/>
        <family val="2"/>
        <scheme val="minor"/>
      </rPr>
      <t xml:space="preserve"> </t>
    </r>
    <r>
      <rPr>
        <b/>
        <i/>
        <sz val="11"/>
        <color rgb="FFFF0000"/>
        <rFont val="Calibri"/>
        <family val="2"/>
        <scheme val="minor"/>
      </rPr>
      <t>If the threat happens, how bad is it likely to be?</t>
    </r>
  </si>
  <si>
    <r>
      <t xml:space="preserve">Threat Event Frequency:  </t>
    </r>
    <r>
      <rPr>
        <b/>
        <i/>
        <sz val="11"/>
        <color rgb="FFFF0000"/>
        <rFont val="Calibri"/>
        <family val="2"/>
        <scheme val="minor"/>
      </rPr>
      <t>How often does the threat "knock at your door"?</t>
    </r>
  </si>
  <si>
    <r>
      <t xml:space="preserve">Control Strength:  </t>
    </r>
    <r>
      <rPr>
        <b/>
        <i/>
        <sz val="11"/>
        <color rgb="FFFF0000"/>
        <rFont val="Calibri"/>
        <family val="2"/>
        <scheme val="minor"/>
      </rPr>
      <t>What are you doing to protect this asset?</t>
    </r>
  </si>
  <si>
    <t>* Please only include servers, devices that behave like a server, or devices that store any data that you suspect may be protected by privacy laws or policies</t>
  </si>
  <si>
    <t>Other Key Characteristics or Comments</t>
  </si>
  <si>
    <t>If you insert more rows, be sure to copy formatting and formulas</t>
  </si>
  <si>
    <t>Student records</t>
  </si>
  <si>
    <t>Credit card / payment card info</t>
  </si>
  <si>
    <t>Donor and Advancement information</t>
  </si>
  <si>
    <t>University ID's</t>
  </si>
  <si>
    <t>Driver's License Numbers</t>
  </si>
  <si>
    <t>IT Planner, version 1.9.24.13</t>
  </si>
  <si>
    <t>1 - High</t>
  </si>
  <si>
    <t>2 - Medium</t>
  </si>
  <si>
    <t>3 - Low</t>
  </si>
  <si>
    <t>Service Criticality</t>
  </si>
  <si>
    <t>Individuals w/ Privileged Access</t>
  </si>
  <si>
    <t>Data Encrypted at Rest</t>
  </si>
  <si>
    <t>Does the Server Sit Behind a Hardware Firewall?</t>
  </si>
  <si>
    <t>Do Antivirus Scans Take Place?</t>
  </si>
  <si>
    <t>Patch Management Procedures</t>
  </si>
  <si>
    <t>Server Has UPS</t>
  </si>
  <si>
    <t>Is Server Backed Up?</t>
  </si>
  <si>
    <t>Backup Method/Frequency</t>
  </si>
  <si>
    <t>Offsite Backup Location</t>
  </si>
  <si>
    <t>Offsite Backup Logical Security Controls</t>
  </si>
  <si>
    <t>Offsite Backup Physical Security Controls</t>
  </si>
  <si>
    <t>Backup Testing Frequence and Method</t>
  </si>
  <si>
    <t>Onsite Backup Location</t>
  </si>
  <si>
    <t>Onsite Backup Logical Security</t>
  </si>
  <si>
    <t>Online Backup Physical Security</t>
  </si>
  <si>
    <t>Onsite Backup Testing Frequency and Method</t>
  </si>
  <si>
    <t>Frequency of Backup/Restoration Logs Reviewed</t>
  </si>
  <si>
    <t>Is the server being scanned by a vulnerability scanner?</t>
  </si>
  <si>
    <t>Is web application being scanned by a web scanner?</t>
  </si>
  <si>
    <t>These Columns Not Required for IT-28 Compliance.  Recommended for Departmental Tracking of IT-12 Controls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</si>
</sst>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F800]dddd\,\ mmmm\ dd\,\ yyyy"/>
  </numFmts>
  <fonts count="30" x14ac:knownFonts="1">
    <font>
      <sz val="11"/>
      <color theme="1"/>
      <name val="Calibri"/>
      <family val="2"/>
      <scheme val="minor"/>
    </font>
    <font>
      <b/>
      <sz val="11"/>
      <color theme="1"/>
      <name val="Calibri"/>
      <family val="2"/>
      <scheme val="minor"/>
    </font>
    <font>
      <i/>
      <sz val="10"/>
      <color theme="1"/>
      <name val="Calibri"/>
      <family val="2"/>
      <scheme val="minor"/>
    </font>
    <font>
      <b/>
      <sz val="9"/>
      <color indexed="81"/>
      <name val="Tahoma"/>
      <family val="2"/>
    </font>
    <font>
      <b/>
      <sz val="14"/>
      <color theme="0"/>
      <name val="Calibri"/>
      <family val="2"/>
      <scheme val="minor"/>
    </font>
    <font>
      <b/>
      <i/>
      <sz val="11"/>
      <color theme="1"/>
      <name val="Calibri"/>
      <family val="2"/>
      <scheme val="minor"/>
    </font>
    <font>
      <sz val="14"/>
      <color theme="1"/>
      <name val="Calibri"/>
      <family val="2"/>
      <scheme val="minor"/>
    </font>
    <font>
      <u/>
      <sz val="11"/>
      <color theme="10"/>
      <name val="Calibri"/>
      <family val="2"/>
      <scheme val="minor"/>
    </font>
    <font>
      <sz val="9"/>
      <color indexed="81"/>
      <name val="Tahoma"/>
      <family val="2"/>
    </font>
    <font>
      <b/>
      <sz val="11"/>
      <name val="Calibri"/>
      <family val="2"/>
      <scheme val="minor"/>
    </font>
    <font>
      <b/>
      <sz val="12"/>
      <color theme="1"/>
      <name val="Calibri"/>
      <family val="2"/>
      <scheme val="minor"/>
    </font>
    <font>
      <b/>
      <sz val="12"/>
      <color theme="0"/>
      <name val="Calibri"/>
      <family val="2"/>
      <scheme val="minor"/>
    </font>
    <font>
      <b/>
      <sz val="16"/>
      <color theme="1"/>
      <name val="Calibri"/>
      <family val="2"/>
      <scheme val="minor"/>
    </font>
    <font>
      <sz val="20"/>
      <color theme="1"/>
      <name val="Calibri"/>
      <family val="2"/>
      <scheme val="minor"/>
    </font>
    <font>
      <b/>
      <sz val="14"/>
      <color theme="1"/>
      <name val="Calibri"/>
      <family val="2"/>
      <scheme val="minor"/>
    </font>
    <font>
      <i/>
      <sz val="11"/>
      <color theme="1"/>
      <name val="Calibri"/>
      <family val="2"/>
      <scheme val="minor"/>
    </font>
    <font>
      <b/>
      <sz val="18"/>
      <color rgb="FFFF0000"/>
      <name val="Calibri"/>
      <family val="2"/>
      <scheme val="minor"/>
    </font>
    <font>
      <b/>
      <u/>
      <sz val="11"/>
      <color theme="1"/>
      <name val="Calibri"/>
      <family val="2"/>
      <scheme val="minor"/>
    </font>
    <font>
      <b/>
      <sz val="10"/>
      <color theme="1"/>
      <name val="Calibri"/>
      <family val="2"/>
      <scheme val="minor"/>
    </font>
    <font>
      <i/>
      <sz val="9"/>
      <color theme="1"/>
      <name val="Calibri"/>
      <family val="2"/>
      <scheme val="minor"/>
    </font>
    <font>
      <sz val="12"/>
      <color theme="1"/>
      <name val="Calibri"/>
      <family val="2"/>
      <scheme val="minor"/>
    </font>
    <font>
      <b/>
      <i/>
      <sz val="12"/>
      <color rgb="FFC00000"/>
      <name val="Calibri"/>
      <family val="2"/>
      <scheme val="minor"/>
    </font>
    <font>
      <b/>
      <sz val="11"/>
      <color theme="0"/>
      <name val="Calibri"/>
      <family val="2"/>
      <scheme val="minor"/>
    </font>
    <font>
      <sz val="11"/>
      <color theme="0"/>
      <name val="Calibri"/>
      <family val="2"/>
      <scheme val="minor"/>
    </font>
    <font>
      <b/>
      <u/>
      <sz val="12"/>
      <color theme="10"/>
      <name val="Calibri"/>
      <family val="2"/>
      <scheme val="minor"/>
    </font>
    <font>
      <b/>
      <sz val="11"/>
      <color rgb="FFFF0000"/>
      <name val="Calibri"/>
      <family val="2"/>
      <scheme val="minor"/>
    </font>
    <font>
      <b/>
      <u/>
      <sz val="11"/>
      <color rgb="FFC00000"/>
      <name val="Calibri"/>
      <family val="2"/>
      <scheme val="minor"/>
    </font>
    <font>
      <i/>
      <sz val="12"/>
      <color theme="1"/>
      <name val="Calibri"/>
      <family val="2"/>
      <scheme val="minor"/>
    </font>
    <font>
      <b/>
      <i/>
      <sz val="11"/>
      <color rgb="FFFF0000"/>
      <name val="Calibri"/>
      <family val="2"/>
      <scheme val="minor"/>
    </font>
    <font>
      <b/>
      <i/>
      <sz val="12"/>
      <color theme="1"/>
      <name val="Calibri"/>
      <family val="2"/>
      <scheme val="minor"/>
    </font>
  </fonts>
  <fills count="19">
    <fill>
      <patternFill patternType="none"/>
    </fill>
    <fill>
      <patternFill patternType="gray125"/>
    </fill>
    <fill>
      <patternFill patternType="solid">
        <fgColor rgb="FFE1D8B7"/>
        <bgColor indexed="64"/>
      </patternFill>
    </fill>
    <fill>
      <gradientFill>
        <stop position="0">
          <color rgb="FFE1D8B7"/>
        </stop>
        <stop position="0.5">
          <color rgb="FF82786F"/>
        </stop>
        <stop position="1">
          <color rgb="FFE1D8B7"/>
        </stop>
      </gradient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rgb="FFFF0000"/>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5"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6" tint="0.59999389629810485"/>
        <bgColor indexed="64"/>
      </patternFill>
    </fill>
  </fills>
  <borders count="60">
    <border>
      <left/>
      <right/>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auto="1"/>
      </left>
      <right style="dotted">
        <color auto="1"/>
      </right>
      <top style="dotted">
        <color auto="1"/>
      </top>
      <bottom style="dotted">
        <color auto="1"/>
      </bottom>
      <diagonal/>
    </border>
    <border>
      <left/>
      <right style="thin">
        <color indexed="64"/>
      </right>
      <top/>
      <bottom/>
      <diagonal/>
    </border>
    <border>
      <left/>
      <right style="thin">
        <color indexed="64"/>
      </right>
      <top/>
      <bottom style="medium">
        <color indexed="64"/>
      </bottom>
      <diagonal/>
    </border>
    <border>
      <left style="dotted">
        <color auto="1"/>
      </left>
      <right style="dotted">
        <color auto="1"/>
      </right>
      <top/>
      <bottom style="dotted">
        <color auto="1"/>
      </bottom>
      <diagonal/>
    </border>
    <border>
      <left style="thin">
        <color indexed="64"/>
      </left>
      <right/>
      <top/>
      <bottom style="medium">
        <color indexed="64"/>
      </bottom>
      <diagonal/>
    </border>
    <border>
      <left style="thin">
        <color indexed="64"/>
      </left>
      <right style="dotted">
        <color auto="1"/>
      </right>
      <top style="medium">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thin">
        <color indexed="64"/>
      </left>
      <right style="dotted">
        <color auto="1"/>
      </right>
      <top style="dotted">
        <color auto="1"/>
      </top>
      <bottom style="dotted">
        <color auto="1"/>
      </bottom>
      <diagonal/>
    </border>
    <border>
      <left style="thin">
        <color auto="1"/>
      </left>
      <right style="thin">
        <color auto="1"/>
      </right>
      <top/>
      <bottom/>
      <diagonal/>
    </border>
    <border>
      <left style="thick">
        <color auto="1"/>
      </left>
      <right/>
      <top/>
      <bottom style="hair">
        <color auto="1"/>
      </bottom>
      <diagonal/>
    </border>
    <border>
      <left style="thick">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style="thick">
        <color auto="1"/>
      </right>
      <top/>
      <bottom style="hair">
        <color auto="1"/>
      </bottom>
      <diagonal/>
    </border>
  </borders>
  <cellStyleXfs count="2">
    <xf numFmtId="0" fontId="0" fillId="0" borderId="0"/>
    <xf numFmtId="0" fontId="7" fillId="0" borderId="0" applyNumberFormat="0" applyFill="0" applyBorder="0" applyAlignment="0" applyProtection="0"/>
  </cellStyleXfs>
  <cellXfs count="209">
    <xf numFmtId="0" fontId="0" fillId="0" borderId="0" xfId="0"/>
    <xf numFmtId="0" fontId="0" fillId="2" borderId="0" xfId="0" applyFill="1"/>
    <xf numFmtId="0" fontId="1" fillId="2" borderId="0" xfId="0" applyFont="1" applyFill="1"/>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5" fillId="2" borderId="0" xfId="0" applyFont="1" applyFill="1"/>
    <xf numFmtId="0" fontId="0" fillId="4" borderId="0" xfId="0" applyFill="1"/>
    <xf numFmtId="0" fontId="1" fillId="4" borderId="1" xfId="0" applyFont="1" applyFill="1" applyBorder="1"/>
    <xf numFmtId="0" fontId="2" fillId="4" borderId="0" xfId="0" applyFont="1" applyFill="1"/>
    <xf numFmtId="0" fontId="0" fillId="5" borderId="0" xfId="0" applyFill="1"/>
    <xf numFmtId="0" fontId="1" fillId="5" borderId="1" xfId="0" applyFont="1" applyFill="1" applyBorder="1" applyAlignment="1">
      <alignment wrapText="1"/>
    </xf>
    <xf numFmtId="0" fontId="0" fillId="5" borderId="5" xfId="0" applyFill="1" applyBorder="1"/>
    <xf numFmtId="0" fontId="0" fillId="4" borderId="5" xfId="0" applyFill="1" applyBorder="1"/>
    <xf numFmtId="0" fontId="0" fillId="4" borderId="17" xfId="0" applyFill="1" applyBorder="1"/>
    <xf numFmtId="0" fontId="1" fillId="5" borderId="0" xfId="0" applyFont="1" applyFill="1" applyBorder="1" applyAlignment="1">
      <alignment wrapText="1"/>
    </xf>
    <xf numFmtId="0" fontId="7" fillId="5" borderId="0" xfId="1" applyFill="1" applyBorder="1" applyAlignment="1">
      <alignment wrapText="1"/>
    </xf>
    <xf numFmtId="0" fontId="0" fillId="0" borderId="0" xfId="0" applyAlignment="1">
      <alignment horizontal="center"/>
    </xf>
    <xf numFmtId="0" fontId="1" fillId="4" borderId="1" xfId="0" applyFont="1" applyFill="1" applyBorder="1" applyAlignment="1">
      <alignment wrapText="1"/>
    </xf>
    <xf numFmtId="0" fontId="0" fillId="14" borderId="0" xfId="0" applyFill="1" applyProtection="1"/>
    <xf numFmtId="0" fontId="1" fillId="14" borderId="0" xfId="0" applyFont="1" applyFill="1" applyBorder="1" applyAlignment="1" applyProtection="1">
      <alignment horizontal="center"/>
    </xf>
    <xf numFmtId="0" fontId="1" fillId="14" borderId="0" xfId="0" applyFont="1" applyFill="1" applyAlignment="1" applyProtection="1">
      <alignment horizontal="right"/>
    </xf>
    <xf numFmtId="0" fontId="9" fillId="10" borderId="24" xfId="0" applyFont="1" applyFill="1" applyBorder="1" applyAlignment="1" applyProtection="1">
      <alignment horizontal="center"/>
    </xf>
    <xf numFmtId="0" fontId="9" fillId="10" borderId="19" xfId="0" applyFont="1" applyFill="1" applyBorder="1" applyAlignment="1" applyProtection="1">
      <alignment horizontal="center"/>
    </xf>
    <xf numFmtId="0" fontId="1" fillId="9" borderId="19" xfId="0" applyFont="1" applyFill="1" applyBorder="1" applyAlignment="1" applyProtection="1">
      <alignment horizontal="center"/>
    </xf>
    <xf numFmtId="0" fontId="1" fillId="11" borderId="25" xfId="0" applyFont="1" applyFill="1" applyBorder="1" applyAlignment="1" applyProtection="1">
      <alignment horizontal="center"/>
    </xf>
    <xf numFmtId="0" fontId="1" fillId="10" borderId="24" xfId="0" applyFont="1" applyFill="1" applyBorder="1" applyAlignment="1" applyProtection="1">
      <alignment horizontal="center"/>
    </xf>
    <xf numFmtId="0" fontId="1" fillId="10" borderId="19" xfId="0" applyFont="1" applyFill="1" applyBorder="1" applyAlignment="1" applyProtection="1">
      <alignment horizontal="center"/>
    </xf>
    <xf numFmtId="0" fontId="1" fillId="11" borderId="19" xfId="0" applyFont="1" applyFill="1" applyBorder="1" applyAlignment="1" applyProtection="1">
      <alignment horizontal="center"/>
    </xf>
    <xf numFmtId="0" fontId="1" fillId="12" borderId="25" xfId="0" applyFont="1" applyFill="1" applyBorder="1" applyAlignment="1" applyProtection="1">
      <alignment horizontal="center"/>
    </xf>
    <xf numFmtId="0" fontId="1" fillId="12" borderId="19" xfId="0" applyFont="1" applyFill="1" applyBorder="1" applyAlignment="1" applyProtection="1">
      <alignment horizontal="center"/>
    </xf>
    <xf numFmtId="0" fontId="1" fillId="13" borderId="25" xfId="0" applyFont="1" applyFill="1" applyBorder="1" applyAlignment="1" applyProtection="1">
      <alignment horizontal="center"/>
    </xf>
    <xf numFmtId="0" fontId="1" fillId="9" borderId="24" xfId="0" applyFont="1" applyFill="1" applyBorder="1" applyAlignment="1" applyProtection="1">
      <alignment horizontal="center"/>
    </xf>
    <xf numFmtId="0" fontId="1" fillId="13" borderId="19" xfId="0" applyFont="1" applyFill="1" applyBorder="1" applyAlignment="1" applyProtection="1">
      <alignment horizontal="center"/>
    </xf>
    <xf numFmtId="0" fontId="1" fillId="11" borderId="26" xfId="0" applyFont="1" applyFill="1" applyBorder="1" applyAlignment="1" applyProtection="1">
      <alignment horizontal="center"/>
    </xf>
    <xf numFmtId="0" fontId="1" fillId="12" borderId="27" xfId="0" applyFont="1" applyFill="1" applyBorder="1" applyAlignment="1" applyProtection="1">
      <alignment horizontal="center"/>
    </xf>
    <xf numFmtId="0" fontId="1" fillId="13" borderId="27" xfId="0" applyFont="1" applyFill="1" applyBorder="1" applyAlignment="1" applyProtection="1">
      <alignment horizontal="center"/>
    </xf>
    <xf numFmtId="0" fontId="1" fillId="13" borderId="28" xfId="0" applyFont="1" applyFill="1" applyBorder="1" applyAlignment="1" applyProtection="1">
      <alignment horizontal="center"/>
    </xf>
    <xf numFmtId="0" fontId="1" fillId="14" borderId="0" xfId="0" quotePrefix="1" applyFont="1" applyFill="1" applyAlignment="1" applyProtection="1">
      <alignment horizontal="right"/>
    </xf>
    <xf numFmtId="0" fontId="1" fillId="14" borderId="0" xfId="0" applyFont="1" applyFill="1" applyAlignment="1" applyProtection="1">
      <alignment horizontal="center"/>
    </xf>
    <xf numFmtId="0" fontId="0" fillId="14" borderId="0" xfId="0" applyFill="1" applyAlignment="1" applyProtection="1">
      <alignment horizontal="right"/>
    </xf>
    <xf numFmtId="0" fontId="9" fillId="11" borderId="24" xfId="0" applyFont="1" applyFill="1" applyBorder="1" applyAlignment="1" applyProtection="1">
      <alignment horizontal="center"/>
    </xf>
    <xf numFmtId="0" fontId="1" fillId="10" borderId="25" xfId="0" applyFont="1" applyFill="1" applyBorder="1" applyAlignment="1" applyProtection="1">
      <alignment horizontal="center"/>
    </xf>
    <xf numFmtId="0" fontId="1" fillId="12" borderId="24" xfId="0" applyFont="1" applyFill="1" applyBorder="1" applyAlignment="1" applyProtection="1">
      <alignment horizontal="center"/>
    </xf>
    <xf numFmtId="0" fontId="1" fillId="9" borderId="25" xfId="0" applyFont="1" applyFill="1" applyBorder="1" applyAlignment="1" applyProtection="1">
      <alignment horizontal="center"/>
    </xf>
    <xf numFmtId="0" fontId="1" fillId="13" borderId="24" xfId="0" applyFont="1" applyFill="1" applyBorder="1" applyAlignment="1" applyProtection="1">
      <alignment horizontal="center"/>
    </xf>
    <xf numFmtId="0" fontId="1" fillId="13" borderId="26" xfId="0" applyFont="1" applyFill="1" applyBorder="1" applyAlignment="1" applyProtection="1">
      <alignment horizontal="center"/>
    </xf>
    <xf numFmtId="0" fontId="1" fillId="14" borderId="0" xfId="0" quotePrefix="1" applyFont="1" applyFill="1" applyProtection="1"/>
    <xf numFmtId="0" fontId="1" fillId="14" borderId="0" xfId="0" applyFont="1" applyFill="1" applyProtection="1"/>
    <xf numFmtId="0" fontId="2" fillId="2" borderId="0" xfId="0" applyFont="1" applyFill="1"/>
    <xf numFmtId="0" fontId="0" fillId="2" borderId="0" xfId="0" applyFill="1" applyBorder="1" applyAlignment="1">
      <alignment horizontal="center"/>
    </xf>
    <xf numFmtId="0" fontId="19" fillId="2" borderId="0" xfId="0" applyFont="1" applyFill="1" applyAlignment="1">
      <alignment vertical="top"/>
    </xf>
    <xf numFmtId="0" fontId="15" fillId="2" borderId="0" xfId="0" applyFont="1" applyFill="1"/>
    <xf numFmtId="0" fontId="0" fillId="14" borderId="0" xfId="0" applyFill="1" applyBorder="1" applyAlignment="1">
      <alignment horizontal="left" vertical="center" wrapText="1"/>
    </xf>
    <xf numFmtId="0" fontId="0" fillId="14" borderId="0" xfId="0" applyFill="1" applyBorder="1" applyAlignment="1">
      <alignment horizontal="left" vertical="center"/>
    </xf>
    <xf numFmtId="0" fontId="1" fillId="14" borderId="1" xfId="0" applyFont="1" applyFill="1" applyBorder="1" applyAlignment="1">
      <alignment horizontal="left" wrapText="1"/>
    </xf>
    <xf numFmtId="0" fontId="1" fillId="8" borderId="0" xfId="0" applyFont="1" applyFill="1"/>
    <xf numFmtId="0" fontId="1" fillId="17" borderId="1" xfId="0" applyFont="1" applyFill="1" applyBorder="1"/>
    <xf numFmtId="0" fontId="0" fillId="4" borderId="1" xfId="0" applyFill="1" applyBorder="1"/>
    <xf numFmtId="0" fontId="0" fillId="4" borderId="0" xfId="0" applyFill="1" applyBorder="1"/>
    <xf numFmtId="0" fontId="7" fillId="14" borderId="0" xfId="1" applyFill="1" applyProtection="1"/>
    <xf numFmtId="0" fontId="13" fillId="14" borderId="0" xfId="0" applyFont="1" applyFill="1" applyProtection="1"/>
    <xf numFmtId="0" fontId="14" fillId="16" borderId="21" xfId="0" applyFont="1" applyFill="1" applyBorder="1" applyAlignment="1" applyProtection="1">
      <alignment horizontal="center"/>
    </xf>
    <xf numFmtId="0" fontId="14" fillId="14" borderId="37" xfId="0" applyFont="1" applyFill="1" applyBorder="1" applyProtection="1"/>
    <xf numFmtId="0" fontId="14" fillId="14" borderId="37" xfId="0" applyFont="1" applyFill="1" applyBorder="1" applyAlignment="1" applyProtection="1">
      <alignment wrapText="1"/>
    </xf>
    <xf numFmtId="0" fontId="10" fillId="8" borderId="47" xfId="0" applyFont="1" applyFill="1" applyBorder="1" applyAlignment="1" applyProtection="1">
      <alignment horizontal="center"/>
    </xf>
    <xf numFmtId="0" fontId="20" fillId="14" borderId="45" xfId="0" applyFont="1" applyFill="1" applyBorder="1" applyAlignment="1" applyProtection="1">
      <alignment horizontal="center" wrapText="1"/>
    </xf>
    <xf numFmtId="0" fontId="10" fillId="8" borderId="47" xfId="0" applyFont="1" applyFill="1" applyBorder="1" applyAlignment="1" applyProtection="1">
      <alignment wrapText="1"/>
    </xf>
    <xf numFmtId="0" fontId="10" fillId="14" borderId="37" xfId="0" applyFont="1" applyFill="1" applyBorder="1" applyAlignment="1" applyProtection="1">
      <alignment wrapText="1"/>
    </xf>
    <xf numFmtId="0" fontId="10" fillId="8" borderId="47" xfId="0" applyFont="1" applyFill="1" applyBorder="1" applyAlignment="1" applyProtection="1">
      <alignment horizontal="center" wrapText="1"/>
    </xf>
    <xf numFmtId="0" fontId="10" fillId="14" borderId="37" xfId="0" applyFont="1" applyFill="1" applyBorder="1" applyAlignment="1" applyProtection="1">
      <alignment horizontal="left" wrapText="1"/>
    </xf>
    <xf numFmtId="0" fontId="1" fillId="16" borderId="23" xfId="0" applyFont="1" applyFill="1" applyBorder="1" applyAlignment="1" applyProtection="1">
      <alignment horizontal="center"/>
    </xf>
    <xf numFmtId="0" fontId="0" fillId="14" borderId="46" xfId="0" applyFill="1" applyBorder="1" applyAlignment="1" applyProtection="1">
      <alignment wrapText="1"/>
    </xf>
    <xf numFmtId="0" fontId="0" fillId="14" borderId="49" xfId="0" applyFill="1" applyBorder="1" applyAlignment="1" applyProtection="1">
      <alignment wrapText="1"/>
    </xf>
    <xf numFmtId="0" fontId="1" fillId="8" borderId="48" xfId="0" applyFont="1" applyFill="1" applyBorder="1" applyAlignment="1" applyProtection="1">
      <alignment wrapText="1"/>
    </xf>
    <xf numFmtId="0" fontId="0" fillId="14" borderId="49" xfId="0" applyFont="1" applyFill="1" applyBorder="1" applyAlignment="1" applyProtection="1">
      <alignment wrapText="1"/>
    </xf>
    <xf numFmtId="0" fontId="1" fillId="8" borderId="48" xfId="0" applyFont="1" applyFill="1" applyBorder="1" applyAlignment="1" applyProtection="1">
      <alignment horizontal="center"/>
    </xf>
    <xf numFmtId="0" fontId="1" fillId="14" borderId="49" xfId="0" applyFont="1" applyFill="1" applyBorder="1" applyAlignment="1" applyProtection="1">
      <alignment wrapText="1"/>
    </xf>
    <xf numFmtId="0" fontId="0" fillId="14" borderId="39" xfId="0" applyFill="1" applyBorder="1" applyProtection="1"/>
    <xf numFmtId="0" fontId="1" fillId="8" borderId="51" xfId="0" applyFont="1" applyFill="1" applyBorder="1" applyAlignment="1" applyProtection="1">
      <alignment wrapText="1"/>
    </xf>
    <xf numFmtId="0" fontId="1" fillId="8" borderId="51" xfId="0" applyFont="1" applyFill="1" applyBorder="1" applyAlignment="1" applyProtection="1">
      <alignment horizontal="center"/>
    </xf>
    <xf numFmtId="0" fontId="1" fillId="14" borderId="50" xfId="0" applyFont="1" applyFill="1" applyBorder="1" applyAlignment="1" applyProtection="1">
      <alignment wrapText="1"/>
    </xf>
    <xf numFmtId="0" fontId="0" fillId="14" borderId="50" xfId="0" applyFont="1" applyFill="1" applyBorder="1" applyAlignment="1" applyProtection="1">
      <alignment wrapText="1"/>
    </xf>
    <xf numFmtId="0" fontId="0" fillId="14" borderId="43" xfId="0" applyFill="1" applyBorder="1" applyAlignment="1" applyProtection="1">
      <alignment wrapText="1"/>
    </xf>
    <xf numFmtId="0" fontId="0" fillId="15" borderId="34" xfId="0" applyFill="1" applyBorder="1" applyProtection="1"/>
    <xf numFmtId="6" fontId="0" fillId="15" borderId="0" xfId="0" applyNumberFormat="1" applyFill="1" applyBorder="1" applyProtection="1"/>
    <xf numFmtId="6" fontId="0" fillId="15" borderId="35" xfId="0" applyNumberFormat="1" applyFill="1" applyBorder="1" applyProtection="1"/>
    <xf numFmtId="0" fontId="0" fillId="11" borderId="34" xfId="0" applyFill="1" applyBorder="1" applyProtection="1"/>
    <xf numFmtId="6" fontId="0" fillId="11" borderId="0" xfId="0" applyNumberFormat="1" applyFill="1" applyBorder="1" applyProtection="1"/>
    <xf numFmtId="6" fontId="0" fillId="11" borderId="35" xfId="0" applyNumberFormat="1" applyFill="1" applyBorder="1" applyProtection="1"/>
    <xf numFmtId="0" fontId="0" fillId="12" borderId="34" xfId="0" applyFill="1" applyBorder="1" applyProtection="1"/>
    <xf numFmtId="6" fontId="0" fillId="12" borderId="0" xfId="0" applyNumberFormat="1" applyFill="1" applyBorder="1" applyProtection="1"/>
    <xf numFmtId="6" fontId="0" fillId="12" borderId="35" xfId="0" applyNumberFormat="1" applyFill="1" applyBorder="1" applyProtection="1"/>
    <xf numFmtId="0" fontId="0" fillId="13" borderId="36" xfId="0" applyFill="1" applyBorder="1" applyProtection="1"/>
    <xf numFmtId="6" fontId="0" fillId="13" borderId="37" xfId="0" applyNumberFormat="1" applyFill="1" applyBorder="1" applyProtection="1"/>
    <xf numFmtId="6" fontId="0" fillId="13" borderId="38" xfId="0" applyNumberFormat="1" applyFill="1" applyBorder="1" applyProtection="1"/>
    <xf numFmtId="0" fontId="15" fillId="14" borderId="0" xfId="0" applyFont="1" applyFill="1" applyProtection="1"/>
    <xf numFmtId="0" fontId="1" fillId="14" borderId="52" xfId="0" applyFont="1" applyFill="1" applyBorder="1" applyAlignment="1" applyProtection="1">
      <alignment wrapText="1"/>
    </xf>
    <xf numFmtId="0" fontId="0" fillId="16" borderId="21" xfId="0" applyFill="1" applyBorder="1" applyAlignment="1" applyProtection="1">
      <alignment wrapText="1"/>
    </xf>
    <xf numFmtId="0" fontId="0" fillId="16" borderId="0" xfId="0" applyFill="1" applyBorder="1" applyAlignment="1" applyProtection="1">
      <alignment wrapText="1"/>
    </xf>
    <xf numFmtId="0" fontId="18" fillId="14" borderId="52" xfId="0" applyFont="1" applyFill="1" applyBorder="1" applyAlignment="1" applyProtection="1">
      <alignment wrapText="1"/>
    </xf>
    <xf numFmtId="0" fontId="0" fillId="14" borderId="44" xfId="0" applyFill="1" applyBorder="1" applyAlignment="1" applyProtection="1">
      <alignment horizontal="center"/>
    </xf>
    <xf numFmtId="0" fontId="0" fillId="14" borderId="0" xfId="0" applyFill="1" applyBorder="1" applyAlignment="1" applyProtection="1">
      <alignment horizontal="center" wrapText="1"/>
    </xf>
    <xf numFmtId="0" fontId="0" fillId="6" borderId="0" xfId="0" applyFill="1" applyProtection="1"/>
    <xf numFmtId="0" fontId="7" fillId="6" borderId="0" xfId="1" applyFill="1" applyBorder="1" applyAlignment="1" applyProtection="1">
      <alignment horizontal="left"/>
    </xf>
    <xf numFmtId="0" fontId="6" fillId="6" borderId="0" xfId="0" applyFont="1" applyFill="1" applyBorder="1" applyAlignment="1" applyProtection="1">
      <alignment horizontal="center"/>
    </xf>
    <xf numFmtId="0" fontId="1" fillId="6" borderId="1" xfId="0" applyFont="1" applyFill="1" applyBorder="1" applyAlignment="1" applyProtection="1">
      <alignment wrapText="1"/>
    </xf>
    <xf numFmtId="0" fontId="1" fillId="6" borderId="1" xfId="0" applyFont="1" applyFill="1" applyBorder="1" applyProtection="1"/>
    <xf numFmtId="0" fontId="0" fillId="6" borderId="14" xfId="0" applyFill="1" applyBorder="1" applyProtection="1"/>
    <xf numFmtId="0" fontId="0" fillId="6" borderId="17" xfId="0" applyFill="1" applyBorder="1" applyAlignment="1" applyProtection="1">
      <alignment horizontal="center"/>
    </xf>
    <xf numFmtId="0" fontId="0" fillId="6" borderId="16" xfId="0" applyFill="1" applyBorder="1" applyProtection="1"/>
    <xf numFmtId="0" fontId="0" fillId="6" borderId="17" xfId="0" applyFill="1" applyBorder="1" applyProtection="1"/>
    <xf numFmtId="14" fontId="0" fillId="6" borderId="17" xfId="0" applyNumberFormat="1" applyFill="1" applyBorder="1" applyProtection="1"/>
    <xf numFmtId="0" fontId="7" fillId="6" borderId="17" xfId="1" applyFill="1" applyBorder="1" applyProtection="1"/>
    <xf numFmtId="0" fontId="0" fillId="6" borderId="6" xfId="0" applyFill="1" applyBorder="1" applyProtection="1"/>
    <xf numFmtId="0" fontId="0" fillId="6" borderId="5" xfId="0" applyFill="1" applyBorder="1" applyAlignment="1" applyProtection="1">
      <alignment horizontal="center"/>
    </xf>
    <xf numFmtId="0" fontId="0" fillId="6" borderId="8" xfId="0" applyFill="1" applyBorder="1" applyProtection="1"/>
    <xf numFmtId="0" fontId="0" fillId="6" borderId="5" xfId="0" applyFill="1" applyBorder="1" applyProtection="1"/>
    <xf numFmtId="14" fontId="0" fillId="6" borderId="5" xfId="0" applyNumberFormat="1" applyFill="1" applyBorder="1" applyProtection="1"/>
    <xf numFmtId="0" fontId="7" fillId="6" borderId="5" xfId="1" applyFill="1" applyBorder="1" applyProtection="1"/>
    <xf numFmtId="0" fontId="7" fillId="4" borderId="0" xfId="1" applyFill="1" applyBorder="1" applyAlignment="1">
      <alignment vertical="top"/>
    </xf>
    <xf numFmtId="0" fontId="24" fillId="8" borderId="47" xfId="1" applyFont="1" applyFill="1" applyBorder="1" applyAlignment="1" applyProtection="1">
      <alignment horizontal="center" wrapText="1"/>
    </xf>
    <xf numFmtId="0" fontId="22" fillId="10" borderId="32" xfId="0" applyFont="1" applyFill="1" applyBorder="1" applyProtection="1"/>
    <xf numFmtId="6" fontId="22" fillId="10" borderId="21" xfId="0" applyNumberFormat="1" applyFont="1" applyFill="1" applyBorder="1" applyProtection="1"/>
    <xf numFmtId="0" fontId="22" fillId="10" borderId="33" xfId="0" quotePrefix="1" applyFont="1" applyFill="1" applyBorder="1" applyAlignment="1" applyProtection="1">
      <alignment horizontal="center"/>
    </xf>
    <xf numFmtId="0" fontId="23" fillId="9" borderId="34" xfId="0" applyFont="1" applyFill="1" applyBorder="1" applyProtection="1"/>
    <xf numFmtId="6" fontId="23" fillId="9" borderId="0" xfId="0" applyNumberFormat="1" applyFont="1" applyFill="1" applyBorder="1" applyProtection="1"/>
    <xf numFmtId="6" fontId="23" fillId="9" borderId="35" xfId="0" applyNumberFormat="1" applyFont="1" applyFill="1" applyBorder="1" applyProtection="1"/>
    <xf numFmtId="0" fontId="22" fillId="10" borderId="21" xfId="0" quotePrefix="1" applyFont="1" applyFill="1" applyBorder="1" applyAlignment="1" applyProtection="1">
      <alignment horizontal="center"/>
    </xf>
    <xf numFmtId="0" fontId="15" fillId="6" borderId="0" xfId="0" applyFont="1" applyFill="1" applyProtection="1"/>
    <xf numFmtId="0" fontId="15" fillId="4" borderId="0" xfId="0" applyFont="1" applyFill="1"/>
    <xf numFmtId="0" fontId="15" fillId="5" borderId="0" xfId="0" applyFont="1" applyFill="1"/>
    <xf numFmtId="0" fontId="7" fillId="4" borderId="0" xfId="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2" borderId="0" xfId="0" applyFont="1" applyFill="1" applyAlignment="1">
      <alignment horizontal="left" vertical="top" wrapText="1"/>
    </xf>
    <xf numFmtId="164" fontId="0" fillId="2" borderId="6" xfId="0" applyNumberFormat="1" applyFill="1" applyBorder="1" applyAlignment="1">
      <alignment horizontal="left"/>
    </xf>
    <xf numFmtId="164" fontId="0" fillId="2" borderId="7" xfId="0" applyNumberFormat="1" applyFill="1" applyBorder="1" applyAlignment="1">
      <alignment horizontal="left"/>
    </xf>
    <xf numFmtId="164" fontId="0" fillId="2" borderId="8" xfId="0" applyNumberFormat="1" applyFill="1" applyBorder="1" applyAlignment="1">
      <alignment horizontal="left"/>
    </xf>
    <xf numFmtId="0" fontId="0" fillId="2" borderId="10" xfId="0" applyFill="1" applyBorder="1" applyAlignment="1">
      <alignment horizontal="left" vertical="top"/>
    </xf>
    <xf numFmtId="0" fontId="0" fillId="2" borderId="9" xfId="0"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xf numFmtId="0" fontId="0" fillId="2" borderId="0"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5" xfId="0" applyFill="1" applyBorder="1" applyAlignment="1">
      <alignment horizontal="left" vertical="top"/>
    </xf>
    <xf numFmtId="0" fontId="0" fillId="2" borderId="16"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2" borderId="6" xfId="0" applyFill="1" applyBorder="1" applyAlignment="1">
      <alignment horizontal="left"/>
    </xf>
    <xf numFmtId="0" fontId="0" fillId="2" borderId="7" xfId="0" applyFill="1" applyBorder="1" applyAlignment="1">
      <alignment horizontal="left"/>
    </xf>
    <xf numFmtId="0" fontId="0" fillId="2" borderId="8" xfId="0" applyFill="1" applyBorder="1" applyAlignment="1">
      <alignment horizontal="left"/>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12" fillId="14" borderId="2" xfId="0" applyFont="1" applyFill="1" applyBorder="1" applyAlignment="1" applyProtection="1">
      <alignment horizontal="center"/>
    </xf>
    <xf numFmtId="0" fontId="12" fillId="14" borderId="3" xfId="0" applyFont="1" applyFill="1" applyBorder="1" applyAlignment="1" applyProtection="1">
      <alignment horizontal="center"/>
    </xf>
    <xf numFmtId="0" fontId="12" fillId="14" borderId="4" xfId="0" applyFont="1" applyFill="1" applyBorder="1" applyAlignment="1" applyProtection="1">
      <alignment horizontal="center"/>
    </xf>
    <xf numFmtId="0" fontId="14" fillId="16" borderId="20" xfId="0" applyFont="1" applyFill="1" applyBorder="1" applyAlignment="1" applyProtection="1">
      <alignment horizontal="center"/>
    </xf>
    <xf numFmtId="0" fontId="14" fillId="16" borderId="21" xfId="0" applyFont="1" applyFill="1" applyBorder="1" applyAlignment="1" applyProtection="1">
      <alignment horizontal="center"/>
    </xf>
    <xf numFmtId="0" fontId="14" fillId="16" borderId="22" xfId="0" applyFont="1" applyFill="1" applyBorder="1" applyAlignment="1" applyProtection="1">
      <alignment horizontal="center"/>
    </xf>
    <xf numFmtId="0" fontId="12" fillId="14" borderId="29" xfId="0" applyFont="1" applyFill="1" applyBorder="1" applyAlignment="1" applyProtection="1">
      <alignment horizontal="center" vertical="center"/>
    </xf>
    <xf numFmtId="0" fontId="12" fillId="14" borderId="30" xfId="0" applyFont="1" applyFill="1" applyBorder="1" applyAlignment="1" applyProtection="1">
      <alignment horizontal="center" vertical="center"/>
    </xf>
    <xf numFmtId="0" fontId="12" fillId="14" borderId="31" xfId="0" applyFont="1" applyFill="1" applyBorder="1" applyAlignment="1" applyProtection="1">
      <alignment horizontal="center" vertical="center"/>
    </xf>
    <xf numFmtId="0" fontId="6" fillId="6" borderId="2" xfId="0" applyFont="1" applyFill="1" applyBorder="1" applyAlignment="1" applyProtection="1">
      <alignment horizontal="center"/>
    </xf>
    <xf numFmtId="0" fontId="6" fillId="6" borderId="3" xfId="0" applyFont="1" applyFill="1" applyBorder="1" applyAlignment="1" applyProtection="1">
      <alignment horizontal="center"/>
    </xf>
    <xf numFmtId="0" fontId="6" fillId="6" borderId="4" xfId="0" applyFont="1" applyFill="1" applyBorder="1" applyAlignment="1" applyProtection="1">
      <alignment horizontal="center"/>
    </xf>
    <xf numFmtId="0" fontId="7" fillId="6" borderId="18" xfId="1" applyFill="1" applyBorder="1" applyAlignment="1" applyProtection="1">
      <alignment horizontal="left"/>
    </xf>
    <xf numFmtId="0" fontId="27" fillId="0" borderId="40" xfId="0" applyFont="1" applyBorder="1" applyAlignment="1">
      <alignment horizontal="left" vertical="top" wrapText="1"/>
    </xf>
    <xf numFmtId="0" fontId="27" fillId="0" borderId="41" xfId="0" applyFont="1" applyBorder="1" applyAlignment="1">
      <alignment horizontal="left" vertical="top" wrapText="1"/>
    </xf>
    <xf numFmtId="0" fontId="27" fillId="0" borderId="42" xfId="0" applyFont="1" applyBorder="1" applyAlignment="1">
      <alignment horizontal="left" vertical="top" wrapText="1"/>
    </xf>
    <xf numFmtId="0" fontId="16" fillId="0" borderId="0" xfId="0" applyFont="1" applyAlignment="1">
      <alignment horizontal="left"/>
    </xf>
    <xf numFmtId="0" fontId="0" fillId="14" borderId="0" xfId="0" applyFill="1" applyBorder="1" applyAlignment="1">
      <alignment horizontal="left" vertical="center" wrapText="1"/>
    </xf>
    <xf numFmtId="0" fontId="1" fillId="14" borderId="1" xfId="0" applyFont="1" applyFill="1" applyBorder="1" applyAlignment="1">
      <alignment horizontal="left"/>
    </xf>
    <xf numFmtId="0" fontId="1" fillId="14" borderId="1" xfId="0" applyFont="1" applyFill="1" applyBorder="1" applyAlignment="1">
      <alignment horizontal="left" wrapText="1"/>
    </xf>
    <xf numFmtId="0" fontId="1" fillId="14" borderId="2" xfId="0" applyFont="1" applyFill="1" applyBorder="1" applyAlignment="1" applyProtection="1">
      <alignment horizontal="center"/>
    </xf>
    <xf numFmtId="0" fontId="1" fillId="14" borderId="3" xfId="0" applyFont="1" applyFill="1" applyBorder="1" applyAlignment="1" applyProtection="1">
      <alignment horizontal="center"/>
    </xf>
    <xf numFmtId="0" fontId="1" fillId="14" borderId="4" xfId="0" applyFont="1" applyFill="1" applyBorder="1" applyAlignment="1" applyProtection="1">
      <alignment horizontal="center"/>
    </xf>
    <xf numFmtId="0" fontId="11" fillId="7" borderId="29" xfId="0" applyFont="1" applyFill="1" applyBorder="1" applyAlignment="1" applyProtection="1">
      <alignment horizontal="center"/>
    </xf>
    <xf numFmtId="0" fontId="11" fillId="7" borderId="30" xfId="0" applyFont="1" applyFill="1" applyBorder="1" applyAlignment="1" applyProtection="1">
      <alignment horizontal="center"/>
    </xf>
    <xf numFmtId="0" fontId="11" fillId="7" borderId="31" xfId="0" applyFont="1" applyFill="1" applyBorder="1" applyAlignment="1" applyProtection="1">
      <alignment horizontal="center"/>
    </xf>
    <xf numFmtId="0" fontId="18" fillId="14" borderId="40" xfId="0" applyFont="1" applyFill="1" applyBorder="1" applyAlignment="1" applyProtection="1">
      <alignment horizontal="center" vertical="center" textRotation="90" wrapText="1"/>
    </xf>
    <xf numFmtId="0" fontId="18" fillId="14" borderId="41" xfId="0" applyFont="1" applyFill="1" applyBorder="1" applyAlignment="1" applyProtection="1">
      <alignment horizontal="center" vertical="center" textRotation="90" wrapText="1"/>
    </xf>
    <xf numFmtId="0" fontId="18" fillId="14" borderId="42" xfId="0" applyFont="1" applyFill="1" applyBorder="1" applyAlignment="1" applyProtection="1">
      <alignment horizontal="center" vertical="center" textRotation="90" wrapText="1"/>
    </xf>
    <xf numFmtId="0" fontId="10" fillId="14" borderId="40" xfId="0" applyFont="1" applyFill="1" applyBorder="1" applyAlignment="1" applyProtection="1">
      <alignment horizontal="center" vertical="center" textRotation="90" wrapText="1"/>
    </xf>
    <xf numFmtId="0" fontId="10" fillId="14" borderId="41" xfId="0" applyFont="1" applyFill="1" applyBorder="1" applyAlignment="1" applyProtection="1">
      <alignment horizontal="center" vertical="center" textRotation="90" wrapText="1"/>
    </xf>
    <xf numFmtId="0" fontId="10" fillId="14" borderId="42" xfId="0" applyFont="1" applyFill="1" applyBorder="1" applyAlignment="1" applyProtection="1">
      <alignment horizontal="center" vertical="center" textRotation="90" wrapText="1"/>
    </xf>
    <xf numFmtId="0" fontId="21" fillId="4" borderId="18" xfId="0" applyFont="1" applyFill="1" applyBorder="1" applyAlignment="1">
      <alignment vertical="top"/>
    </xf>
    <xf numFmtId="0" fontId="7" fillId="4" borderId="0" xfId="1" applyFill="1" applyBorder="1" applyAlignment="1"/>
    <xf numFmtId="0" fontId="0" fillId="4" borderId="0" xfId="0" applyFill="1" applyAlignment="1">
      <alignment wrapText="1"/>
    </xf>
    <xf numFmtId="0" fontId="1" fillId="18" borderId="0" xfId="0" applyFont="1" applyFill="1" applyBorder="1" applyAlignment="1">
      <alignment wrapText="1"/>
    </xf>
    <xf numFmtId="0" fontId="0" fillId="4" borderId="54" xfId="0" applyFill="1" applyBorder="1" applyAlignment="1">
      <alignment wrapText="1"/>
    </xf>
    <xf numFmtId="0" fontId="1" fillId="18" borderId="53" xfId="0" applyFont="1" applyFill="1" applyBorder="1" applyAlignment="1">
      <alignment wrapText="1"/>
    </xf>
    <xf numFmtId="0" fontId="0" fillId="4" borderId="55" xfId="0" applyFill="1" applyBorder="1" applyAlignment="1">
      <alignment wrapText="1"/>
    </xf>
    <xf numFmtId="0" fontId="0" fillId="4" borderId="56" xfId="0" applyFill="1" applyBorder="1"/>
    <xf numFmtId="0" fontId="0" fillId="4" borderId="57" xfId="0" applyFill="1" applyBorder="1"/>
    <xf numFmtId="0" fontId="0" fillId="4" borderId="58" xfId="0" applyFill="1" applyBorder="1"/>
    <xf numFmtId="0" fontId="1" fillId="18" borderId="59" xfId="0" applyFont="1" applyFill="1" applyBorder="1" applyAlignment="1">
      <alignment wrapText="1"/>
    </xf>
    <xf numFmtId="0" fontId="29" fillId="4" borderId="0" xfId="0" applyFont="1" applyFill="1"/>
    <xf numFmtId="0" fontId="0" fillId="18" borderId="5" xfId="0" applyFill="1" applyBorder="1"/>
    <xf numFmtId="0" fontId="7" fillId="4" borderId="0" xfId="1" applyFill="1" applyBorder="1" applyAlignment="1">
      <alignment horizontal="left"/>
    </xf>
  </cellXfs>
  <cellStyles count="2">
    <cellStyle name="Hyperlink" xfId="1" builtinId="8"/>
    <cellStyle name="Normal" xfId="0" builtinId="0"/>
  </cellStyles>
  <dxfs count="30">
    <dxf>
      <fill>
        <patternFill>
          <bgColor rgb="FF00B050"/>
        </patternFill>
      </fill>
    </dxf>
    <dxf>
      <fill>
        <patternFill>
          <bgColor rgb="FFC00000"/>
        </patternFill>
      </fill>
    </dxf>
    <dxf>
      <fill>
        <patternFill>
          <bgColor rgb="FFFF0000"/>
        </patternFill>
      </fill>
    </dxf>
    <dxf>
      <fill>
        <patternFill>
          <bgColor rgb="FFFFFF00"/>
        </patternFill>
      </fill>
    </dxf>
    <dxf>
      <fill>
        <patternFill>
          <bgColor rgb="FF92D050"/>
        </patternFill>
      </fill>
    </dxf>
    <dxf>
      <font>
        <b/>
        <i val="0"/>
        <color theme="0"/>
      </font>
      <fill>
        <patternFill>
          <bgColor rgb="FFC0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C00000"/>
        </patternFill>
      </fill>
    </dxf>
    <dxf>
      <fill>
        <patternFill>
          <bgColor rgb="FFFF0000"/>
        </patternFill>
      </fill>
    </dxf>
    <dxf>
      <fill>
        <patternFill>
          <bgColor rgb="FFFFFF00"/>
        </patternFill>
      </fill>
    </dxf>
    <dxf>
      <fill>
        <patternFill>
          <bgColor rgb="FF92D050"/>
        </patternFill>
      </fill>
    </dxf>
    <dxf>
      <font>
        <b/>
        <i val="0"/>
        <color theme="0"/>
      </font>
      <fill>
        <patternFill>
          <bgColor rgb="FFC0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FF0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ECB8B2"/>
      <color rgb="FF82786F"/>
      <color rgb="FFE1D8B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datamgmt.iu.edu/classifications.s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policies.iu.edu/policies/categories/information-it/it/IT-12.shtml" TargetMode="External"/><Relationship Id="rId2" Type="http://schemas.openxmlformats.org/officeDocument/2006/relationships/hyperlink" Target="http://www.nist.gov/customcf/get_pdf.cfm?pub_id=912091" TargetMode="External"/><Relationship Id="rId1" Type="http://schemas.openxmlformats.org/officeDocument/2006/relationships/hyperlink" Target="http://www.riskmanagementinsight.com/media/docs/FAIR_brag.pdf"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www.iu.edu/~esaweb/smart.html" TargetMode="External"/><Relationship Id="rId3" Type="http://schemas.openxmlformats.org/officeDocument/2006/relationships/hyperlink" Target="http://kb.iu.edu/data/arrt.html" TargetMode="External"/><Relationship Id="rId7" Type="http://schemas.openxmlformats.org/officeDocument/2006/relationships/hyperlink" Target="http://rt.uits.iu.edu/index.php" TargetMode="External"/><Relationship Id="rId2" Type="http://schemas.openxmlformats.org/officeDocument/2006/relationships/hyperlink" Target="http://ii.uits.iu.edu/" TargetMode="External"/><Relationship Id="rId1" Type="http://schemas.openxmlformats.org/officeDocument/2006/relationships/hyperlink" Target="http://kb.iu.edu/data/azof.html" TargetMode="External"/><Relationship Id="rId6" Type="http://schemas.openxmlformats.org/officeDocument/2006/relationships/hyperlink" Target="http://kb.iu.edu/data/aroz.html" TargetMode="External"/><Relationship Id="rId5" Type="http://schemas.openxmlformats.org/officeDocument/2006/relationships/hyperlink" Target="https://wcms.iu.edu/home.php" TargetMode="External"/><Relationship Id="rId10" Type="http://schemas.openxmlformats.org/officeDocument/2006/relationships/printerSettings" Target="../printerSettings/printerSettings4.bin"/><Relationship Id="rId4" Type="http://schemas.openxmlformats.org/officeDocument/2006/relationships/hyperlink" Target="http://webmaster.iu.edu/" TargetMode="External"/><Relationship Id="rId9" Type="http://schemas.openxmlformats.org/officeDocument/2006/relationships/hyperlink" Target="http://www.iu.edu/~esaweb/smart.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cms.iu.edu/home.php" TargetMode="External"/><Relationship Id="rId13" Type="http://schemas.openxmlformats.org/officeDocument/2006/relationships/printerSettings" Target="../printerSettings/printerSettings5.bin"/><Relationship Id="rId3" Type="http://schemas.openxmlformats.org/officeDocument/2006/relationships/hyperlink" Target="http://csrc.nist.gov/groups/SMA/fisma/overview.html" TargetMode="External"/><Relationship Id="rId7" Type="http://schemas.openxmlformats.org/officeDocument/2006/relationships/hyperlink" Target="http://webmaster.iu.edu/" TargetMode="External"/><Relationship Id="rId12" Type="http://schemas.openxmlformats.org/officeDocument/2006/relationships/hyperlink" Target="http://www.iu.edu/~esaweb/smart.html" TargetMode="External"/><Relationship Id="rId2" Type="http://schemas.openxmlformats.org/officeDocument/2006/relationships/hyperlink" Target="http://treasurer.indiana.edu/pcidss/index.html" TargetMode="External"/><Relationship Id="rId1" Type="http://schemas.openxmlformats.org/officeDocument/2006/relationships/hyperlink" Target="http://www.iu.edu/~vpgc/compliance/hipaa-privacy-and-security/index.shtml" TargetMode="External"/><Relationship Id="rId6" Type="http://schemas.openxmlformats.org/officeDocument/2006/relationships/hyperlink" Target="http://kb.iu.edu/data/arrt.html" TargetMode="External"/><Relationship Id="rId11" Type="http://schemas.openxmlformats.org/officeDocument/2006/relationships/hyperlink" Target="http://www.iu.edu/~esaweb/smart.html" TargetMode="External"/><Relationship Id="rId5" Type="http://schemas.openxmlformats.org/officeDocument/2006/relationships/hyperlink" Target="http://ii.uits.iu.edu/" TargetMode="External"/><Relationship Id="rId10" Type="http://schemas.openxmlformats.org/officeDocument/2006/relationships/hyperlink" Target="http://rt.uits.iu.edu/index.php" TargetMode="External"/><Relationship Id="rId4" Type="http://schemas.openxmlformats.org/officeDocument/2006/relationships/hyperlink" Target="http://kb.iu.edu/data/azof.html" TargetMode="External"/><Relationship Id="rId9" Type="http://schemas.openxmlformats.org/officeDocument/2006/relationships/hyperlink" Target="http://kb.iu.edu/data/aroz.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2786F"/>
  </sheetPr>
  <dimension ref="B1:L28"/>
  <sheetViews>
    <sheetView tabSelected="1" zoomScale="110" zoomScaleNormal="110" workbookViewId="0">
      <selection activeCell="B2" sqref="B2:L2"/>
    </sheetView>
  </sheetViews>
  <sheetFormatPr defaultColWidth="9.109375" defaultRowHeight="14.4" x14ac:dyDescent="0.3"/>
  <cols>
    <col min="1" max="1" width="5.44140625" style="1" customWidth="1"/>
    <col min="2" max="2" width="19.44140625" style="1" customWidth="1"/>
    <col min="3" max="3" width="9.109375" style="1"/>
    <col min="4" max="4" width="10.5546875" style="1" customWidth="1"/>
    <col min="5" max="16384" width="9.109375" style="1"/>
  </cols>
  <sheetData>
    <row r="1" spans="2:12" ht="7.5" customHeight="1" thickBot="1" x14ac:dyDescent="0.3"/>
    <row r="2" spans="2:12" ht="19.5" thickBot="1" x14ac:dyDescent="0.35">
      <c r="B2" s="132" t="s">
        <v>138</v>
      </c>
      <c r="C2" s="133"/>
      <c r="D2" s="133"/>
      <c r="E2" s="133"/>
      <c r="F2" s="133"/>
      <c r="G2" s="133"/>
      <c r="H2" s="133"/>
      <c r="I2" s="133"/>
      <c r="J2" s="133"/>
      <c r="K2" s="133"/>
      <c r="L2" s="134"/>
    </row>
    <row r="3" spans="2:12" ht="6.75" customHeight="1" x14ac:dyDescent="0.25"/>
    <row r="4" spans="2:12" x14ac:dyDescent="0.3">
      <c r="B4" s="2" t="s">
        <v>8</v>
      </c>
      <c r="C4" s="151" t="s">
        <v>37</v>
      </c>
      <c r="D4" s="152"/>
      <c r="E4" s="152"/>
      <c r="F4" s="152"/>
      <c r="G4" s="152"/>
      <c r="H4" s="152"/>
      <c r="I4" s="152"/>
      <c r="J4" s="152"/>
      <c r="K4" s="152"/>
      <c r="L4" s="153"/>
    </row>
    <row r="5" spans="2:12" x14ac:dyDescent="0.3">
      <c r="B5" s="2" t="s">
        <v>7</v>
      </c>
      <c r="C5" s="151" t="s">
        <v>38</v>
      </c>
      <c r="D5" s="152"/>
      <c r="E5" s="152"/>
      <c r="F5" s="152"/>
      <c r="G5" s="152"/>
      <c r="H5" s="152"/>
      <c r="I5" s="152"/>
      <c r="J5" s="152"/>
      <c r="K5" s="152"/>
      <c r="L5" s="153"/>
    </row>
    <row r="6" spans="2:12" x14ac:dyDescent="0.3">
      <c r="B6" s="2" t="s">
        <v>13</v>
      </c>
      <c r="C6" s="151" t="s">
        <v>32</v>
      </c>
      <c r="D6" s="152"/>
      <c r="E6" s="152"/>
      <c r="F6" s="152"/>
      <c r="G6" s="152"/>
      <c r="H6" s="152"/>
      <c r="I6" s="152"/>
      <c r="J6" s="152"/>
      <c r="K6" s="152"/>
      <c r="L6" s="153"/>
    </row>
    <row r="7" spans="2:12" x14ac:dyDescent="0.3">
      <c r="B7" s="2" t="s">
        <v>6</v>
      </c>
      <c r="C7" s="151" t="s">
        <v>39</v>
      </c>
      <c r="D7" s="152"/>
      <c r="E7" s="152"/>
      <c r="F7" s="152"/>
      <c r="G7" s="152"/>
      <c r="H7" s="152"/>
      <c r="I7" s="152"/>
      <c r="J7" s="152"/>
      <c r="K7" s="152"/>
      <c r="L7" s="153"/>
    </row>
    <row r="8" spans="2:12" x14ac:dyDescent="0.3">
      <c r="B8" s="2" t="s">
        <v>14</v>
      </c>
      <c r="C8" s="151" t="s">
        <v>40</v>
      </c>
      <c r="D8" s="152"/>
      <c r="E8" s="152"/>
      <c r="F8" s="152"/>
      <c r="G8" s="152"/>
      <c r="H8" s="152"/>
      <c r="I8" s="152"/>
      <c r="J8" s="152"/>
      <c r="K8" s="152"/>
      <c r="L8" s="153"/>
    </row>
    <row r="10" spans="2:12" x14ac:dyDescent="0.3">
      <c r="B10" s="2" t="s">
        <v>9</v>
      </c>
      <c r="C10" s="136"/>
      <c r="D10" s="137"/>
      <c r="E10" s="137"/>
      <c r="F10" s="137"/>
      <c r="G10" s="137"/>
      <c r="H10" s="138"/>
    </row>
    <row r="12" spans="2:12" ht="15" customHeight="1" x14ac:dyDescent="0.25">
      <c r="B12" s="2" t="s">
        <v>117</v>
      </c>
      <c r="E12" s="154"/>
      <c r="F12" s="155"/>
      <c r="G12" s="155"/>
      <c r="H12" s="156"/>
    </row>
    <row r="13" spans="2:12" ht="15" customHeight="1" x14ac:dyDescent="0.25">
      <c r="B13" s="50" t="s">
        <v>201</v>
      </c>
      <c r="E13" s="49"/>
      <c r="F13" s="49"/>
      <c r="G13" s="49"/>
      <c r="H13" s="49"/>
      <c r="I13" s="48"/>
    </row>
    <row r="14" spans="2:12" ht="18.75" customHeight="1" x14ac:dyDescent="0.25">
      <c r="B14" s="2" t="s">
        <v>202</v>
      </c>
    </row>
    <row r="15" spans="2:12" x14ac:dyDescent="0.3">
      <c r="B15" s="139"/>
      <c r="C15" s="140"/>
      <c r="D15" s="140"/>
      <c r="E15" s="140"/>
      <c r="F15" s="140"/>
      <c r="G15" s="140"/>
      <c r="H15" s="140"/>
      <c r="I15" s="140"/>
      <c r="J15" s="140"/>
      <c r="K15" s="140"/>
      <c r="L15" s="141"/>
    </row>
    <row r="16" spans="2:12" x14ac:dyDescent="0.3">
      <c r="B16" s="142"/>
      <c r="C16" s="143"/>
      <c r="D16" s="143"/>
      <c r="E16" s="143"/>
      <c r="F16" s="143"/>
      <c r="G16" s="143"/>
      <c r="H16" s="143"/>
      <c r="I16" s="143"/>
      <c r="J16" s="143"/>
      <c r="K16" s="143"/>
      <c r="L16" s="144"/>
    </row>
    <row r="17" spans="2:12" x14ac:dyDescent="0.3">
      <c r="B17" s="142"/>
      <c r="C17" s="143"/>
      <c r="D17" s="143"/>
      <c r="E17" s="143"/>
      <c r="F17" s="143"/>
      <c r="G17" s="143"/>
      <c r="H17" s="143"/>
      <c r="I17" s="143"/>
      <c r="J17" s="143"/>
      <c r="K17" s="143"/>
      <c r="L17" s="144"/>
    </row>
    <row r="18" spans="2:12" x14ac:dyDescent="0.3">
      <c r="B18" s="142"/>
      <c r="C18" s="143"/>
      <c r="D18" s="143"/>
      <c r="E18" s="143"/>
      <c r="F18" s="143"/>
      <c r="G18" s="143"/>
      <c r="H18" s="143"/>
      <c r="I18" s="143"/>
      <c r="J18" s="143"/>
      <c r="K18" s="143"/>
      <c r="L18" s="144"/>
    </row>
    <row r="19" spans="2:12" x14ac:dyDescent="0.3">
      <c r="B19" s="142"/>
      <c r="C19" s="143"/>
      <c r="D19" s="143"/>
      <c r="E19" s="143"/>
      <c r="F19" s="143"/>
      <c r="G19" s="143"/>
      <c r="H19" s="143"/>
      <c r="I19" s="143"/>
      <c r="J19" s="143"/>
      <c r="K19" s="143"/>
      <c r="L19" s="144"/>
    </row>
    <row r="20" spans="2:12" x14ac:dyDescent="0.3">
      <c r="B20" s="145"/>
      <c r="C20" s="146"/>
      <c r="D20" s="146"/>
      <c r="E20" s="146"/>
      <c r="F20" s="146"/>
      <c r="G20" s="146"/>
      <c r="H20" s="146"/>
      <c r="I20" s="146"/>
      <c r="J20" s="146"/>
      <c r="K20" s="146"/>
      <c r="L20" s="147"/>
    </row>
    <row r="21" spans="2:12" x14ac:dyDescent="0.3">
      <c r="B21" s="3"/>
      <c r="C21" s="3"/>
      <c r="D21" s="3"/>
      <c r="E21" s="3"/>
      <c r="F21" s="3"/>
      <c r="G21" s="3"/>
      <c r="H21" s="3"/>
      <c r="I21" s="3"/>
      <c r="J21" s="3"/>
      <c r="K21" s="3"/>
      <c r="L21" s="3"/>
    </row>
    <row r="22" spans="2:12" x14ac:dyDescent="0.3">
      <c r="B22" s="4" t="s">
        <v>41</v>
      </c>
      <c r="C22" s="3"/>
      <c r="D22" s="3"/>
      <c r="E22" s="3"/>
      <c r="F22" s="3"/>
      <c r="G22" s="3"/>
      <c r="H22" s="3"/>
      <c r="I22" s="148"/>
      <c r="J22" s="149"/>
      <c r="K22" s="149"/>
      <c r="L22" s="150"/>
    </row>
    <row r="23" spans="2:12" x14ac:dyDescent="0.3">
      <c r="B23" s="2" t="s">
        <v>10</v>
      </c>
      <c r="D23" s="151"/>
      <c r="E23" s="152"/>
      <c r="F23" s="152"/>
      <c r="G23" s="152"/>
      <c r="H23" s="152"/>
      <c r="I23" s="152"/>
      <c r="J23" s="152"/>
      <c r="K23" s="152"/>
      <c r="L23" s="153"/>
    </row>
    <row r="24" spans="2:12" x14ac:dyDescent="0.3">
      <c r="B24" s="135" t="s">
        <v>43</v>
      </c>
      <c r="C24" s="135"/>
      <c r="D24" s="135"/>
      <c r="E24" s="135"/>
      <c r="F24" s="135"/>
      <c r="G24" s="135"/>
      <c r="H24" s="135"/>
      <c r="I24" s="135"/>
      <c r="J24" s="135"/>
      <c r="K24" s="135"/>
      <c r="L24" s="135"/>
    </row>
    <row r="25" spans="2:12" x14ac:dyDescent="0.3">
      <c r="B25" s="135"/>
      <c r="C25" s="135"/>
      <c r="D25" s="135"/>
      <c r="E25" s="135"/>
      <c r="F25" s="135"/>
      <c r="G25" s="135"/>
      <c r="H25" s="135"/>
      <c r="I25" s="135"/>
      <c r="J25" s="135"/>
      <c r="K25" s="135"/>
      <c r="L25" s="135"/>
    </row>
    <row r="26" spans="2:12" ht="21" customHeight="1" x14ac:dyDescent="0.3">
      <c r="B26" s="5" t="s">
        <v>42</v>
      </c>
    </row>
    <row r="27" spans="2:12" ht="7.5" customHeight="1" x14ac:dyDescent="0.3"/>
    <row r="28" spans="2:12" x14ac:dyDescent="0.3">
      <c r="B28" s="51" t="s">
        <v>222</v>
      </c>
    </row>
  </sheetData>
  <mergeCells count="12">
    <mergeCell ref="B2:L2"/>
    <mergeCell ref="B24:L25"/>
    <mergeCell ref="C10:H10"/>
    <mergeCell ref="B15:L20"/>
    <mergeCell ref="I22:L22"/>
    <mergeCell ref="D23:L23"/>
    <mergeCell ref="C8:L8"/>
    <mergeCell ref="E12:H12"/>
    <mergeCell ref="C4:L4"/>
    <mergeCell ref="C5:L5"/>
    <mergeCell ref="C6:L6"/>
    <mergeCell ref="C7:L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Please select from the list" error="Please select from the list" promptTitle="Please select from the list">
          <x14:formula1>
            <xm:f>'List Values'!$D$2:$D$5</xm:f>
          </x14:formula1>
          <xm:sqref>I22:L22</xm:sqref>
        </x14:dataValidation>
        <x14:dataValidation type="list" allowBlank="1" showInputMessage="1" showErrorMessage="1" errorTitle="Please select from the list" error="Please select from the list" promptTitle="Please select from the list">
          <x14:formula1>
            <xm:f>'List Values'!$D$14:$D$18</xm:f>
          </x14:formula1>
          <xm:sqref>C6:L6</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6" tint="0.39997558519241921"/>
  </sheetPr>
  <dimension ref="A1:AH126"/>
  <sheetViews>
    <sheetView zoomScaleNormal="100" workbookViewId="0">
      <pane xSplit="5" ySplit="5" topLeftCell="F6" activePane="bottomRight" state="frozen"/>
      <selection pane="topRight" activeCell="E1" sqref="E1"/>
      <selection pane="bottomLeft" activeCell="A6" sqref="A6"/>
      <selection pane="bottomRight" activeCell="B2" sqref="B2:M2"/>
    </sheetView>
  </sheetViews>
  <sheetFormatPr defaultColWidth="9.109375" defaultRowHeight="14.4" x14ac:dyDescent="0.3"/>
  <cols>
    <col min="1" max="1" width="2.44140625" style="6" customWidth="1"/>
    <col min="2" max="2" width="6.88671875" style="6" customWidth="1"/>
    <col min="3" max="3" width="17.6640625" style="6" customWidth="1"/>
    <col min="4" max="4" width="17.109375" style="6" customWidth="1"/>
    <col min="5" max="6" width="19" style="6" customWidth="1"/>
    <col min="7" max="7" width="25.44140625" style="6" customWidth="1"/>
    <col min="8" max="8" width="23.33203125" style="6" customWidth="1"/>
    <col min="9" max="9" width="13.33203125" style="6" customWidth="1"/>
    <col min="10" max="10" width="19" style="6" customWidth="1"/>
    <col min="11" max="11" width="14.33203125" style="6" customWidth="1"/>
    <col min="12" max="12" width="18" style="6" customWidth="1"/>
    <col min="13" max="13" width="25.44140625" style="6" customWidth="1"/>
    <col min="14" max="14" width="13.88671875" style="6" customWidth="1"/>
    <col min="15" max="15" width="35" style="6" customWidth="1"/>
    <col min="16" max="16" width="16.88671875" style="6" customWidth="1"/>
    <col min="17" max="17" width="22.88671875" style="6" customWidth="1"/>
    <col min="18" max="18" width="17.44140625" style="6" customWidth="1"/>
    <col min="19" max="19" width="40.88671875" style="6" customWidth="1"/>
    <col min="20" max="37" width="25.6640625" style="6" customWidth="1"/>
    <col min="38" max="16384" width="9.109375" style="6"/>
  </cols>
  <sheetData>
    <row r="1" spans="1:34" ht="6" customHeight="1" thickBot="1" x14ac:dyDescent="0.35"/>
    <row r="2" spans="1:34" ht="19.5" customHeight="1" thickTop="1" thickBot="1" x14ac:dyDescent="0.4">
      <c r="B2" s="157" t="s">
        <v>206</v>
      </c>
      <c r="C2" s="158"/>
      <c r="D2" s="158"/>
      <c r="E2" s="158"/>
      <c r="F2" s="158"/>
      <c r="G2" s="158"/>
      <c r="H2" s="158"/>
      <c r="I2" s="158"/>
      <c r="J2" s="158"/>
      <c r="K2" s="158"/>
      <c r="L2" s="158"/>
      <c r="M2" s="159"/>
      <c r="N2" s="58"/>
      <c r="O2" s="58"/>
      <c r="P2" s="201"/>
      <c r="Q2" s="202"/>
      <c r="R2" s="202"/>
      <c r="S2" s="202"/>
      <c r="T2" s="202"/>
      <c r="U2" s="202"/>
      <c r="V2" s="202"/>
      <c r="W2" s="202"/>
      <c r="X2" s="202"/>
      <c r="Y2" s="202"/>
      <c r="Z2" s="202"/>
      <c r="AA2" s="202"/>
      <c r="AB2" s="202"/>
      <c r="AC2" s="202"/>
      <c r="AD2" s="202"/>
      <c r="AE2" s="202"/>
      <c r="AF2" s="202"/>
      <c r="AG2" s="203"/>
    </row>
    <row r="3" spans="1:34" ht="15.75" customHeight="1" x14ac:dyDescent="0.3">
      <c r="B3" s="195" t="s">
        <v>214</v>
      </c>
      <c r="C3" s="195"/>
      <c r="D3" s="195"/>
      <c r="E3" s="195"/>
      <c r="F3" s="195"/>
      <c r="G3" s="195"/>
      <c r="H3" s="195"/>
      <c r="I3" s="195"/>
      <c r="J3" s="195"/>
      <c r="K3" s="195"/>
      <c r="L3" s="195"/>
      <c r="M3" s="195"/>
      <c r="N3" s="58"/>
      <c r="O3" s="58"/>
      <c r="P3" s="199"/>
      <c r="Q3" s="206" t="s">
        <v>246</v>
      </c>
      <c r="AG3" s="204"/>
    </row>
    <row r="4" spans="1:34" ht="23.25" customHeight="1" x14ac:dyDescent="0.3">
      <c r="A4" s="119"/>
      <c r="B4" s="208" t="s">
        <v>104</v>
      </c>
      <c r="C4" s="208"/>
      <c r="D4" s="208"/>
      <c r="E4" s="208"/>
      <c r="F4" s="196"/>
      <c r="G4" s="119"/>
      <c r="H4" s="196"/>
      <c r="I4" s="131"/>
      <c r="J4" s="119"/>
      <c r="K4" s="119"/>
      <c r="L4" s="119"/>
      <c r="M4" s="119"/>
      <c r="N4" s="58"/>
      <c r="O4" s="58"/>
      <c r="P4" s="199"/>
      <c r="Q4" s="197"/>
      <c r="R4" s="197"/>
      <c r="AG4" s="204"/>
    </row>
    <row r="5" spans="1:34" ht="43.2" x14ac:dyDescent="0.3">
      <c r="B5" s="17" t="s">
        <v>17</v>
      </c>
      <c r="C5" s="7" t="s">
        <v>196</v>
      </c>
      <c r="D5" s="7" t="s">
        <v>205</v>
      </c>
      <c r="E5" s="17" t="s">
        <v>197</v>
      </c>
      <c r="F5" s="17" t="s">
        <v>198</v>
      </c>
      <c r="G5" s="7" t="s">
        <v>0</v>
      </c>
      <c r="H5" s="17" t="s">
        <v>227</v>
      </c>
      <c r="I5" s="17" t="s">
        <v>226</v>
      </c>
      <c r="J5" s="17" t="s">
        <v>5</v>
      </c>
      <c r="K5" s="17" t="s">
        <v>125</v>
      </c>
      <c r="L5" s="17" t="s">
        <v>126</v>
      </c>
      <c r="M5" s="17" t="s">
        <v>11</v>
      </c>
      <c r="N5" s="7" t="s">
        <v>12</v>
      </c>
      <c r="O5" s="17" t="s">
        <v>215</v>
      </c>
      <c r="P5" s="200" t="s">
        <v>228</v>
      </c>
      <c r="Q5" s="198" t="s">
        <v>229</v>
      </c>
      <c r="R5" s="198" t="s">
        <v>230</v>
      </c>
      <c r="S5" s="198" t="s">
        <v>231</v>
      </c>
      <c r="T5" s="198" t="s">
        <v>232</v>
      </c>
      <c r="U5" s="198" t="s">
        <v>233</v>
      </c>
      <c r="V5" s="198" t="s">
        <v>234</v>
      </c>
      <c r="W5" s="198" t="s">
        <v>235</v>
      </c>
      <c r="X5" s="198" t="s">
        <v>236</v>
      </c>
      <c r="Y5" s="198" t="s">
        <v>237</v>
      </c>
      <c r="Z5" s="198" t="s">
        <v>238</v>
      </c>
      <c r="AA5" s="198" t="s">
        <v>239</v>
      </c>
      <c r="AB5" s="198" t="s">
        <v>240</v>
      </c>
      <c r="AC5" s="198" t="s">
        <v>241</v>
      </c>
      <c r="AD5" s="198" t="s">
        <v>242</v>
      </c>
      <c r="AE5" s="198" t="s">
        <v>243</v>
      </c>
      <c r="AF5" s="198" t="s">
        <v>244</v>
      </c>
      <c r="AG5" s="205" t="s">
        <v>245</v>
      </c>
      <c r="AH5" s="197"/>
    </row>
    <row r="6" spans="1:34" x14ac:dyDescent="0.3">
      <c r="B6" s="13">
        <v>1</v>
      </c>
      <c r="C6" s="13"/>
      <c r="D6" s="13"/>
      <c r="E6" s="13"/>
      <c r="F6" s="13"/>
      <c r="G6" s="13"/>
      <c r="H6" s="13"/>
      <c r="I6" s="13"/>
      <c r="J6" s="13"/>
      <c r="K6" s="13"/>
      <c r="L6" s="13"/>
      <c r="M6" s="13"/>
      <c r="N6" s="13"/>
      <c r="O6" s="13"/>
      <c r="P6" s="207"/>
      <c r="Q6" s="207"/>
      <c r="R6" s="207"/>
      <c r="S6" s="207"/>
      <c r="T6" s="207"/>
      <c r="U6" s="207"/>
      <c r="V6" s="207"/>
      <c r="W6" s="207"/>
      <c r="X6" s="207"/>
      <c r="Y6" s="207"/>
      <c r="Z6" s="207"/>
      <c r="AA6" s="207"/>
      <c r="AB6" s="207"/>
      <c r="AC6" s="207"/>
      <c r="AD6" s="207"/>
      <c r="AE6" s="207"/>
      <c r="AF6" s="207"/>
      <c r="AG6" s="207"/>
    </row>
    <row r="7" spans="1:34" x14ac:dyDescent="0.3">
      <c r="B7" s="12">
        <v>2</v>
      </c>
      <c r="C7" s="12"/>
      <c r="D7" s="12"/>
      <c r="E7" s="12"/>
      <c r="F7" s="12"/>
      <c r="G7" s="12"/>
      <c r="H7" s="12"/>
      <c r="I7" s="12"/>
      <c r="J7" s="12"/>
      <c r="K7" s="12"/>
      <c r="L7" s="12"/>
      <c r="M7" s="12"/>
      <c r="N7" s="12"/>
      <c r="O7" s="12"/>
      <c r="P7" s="207"/>
      <c r="Q7" s="207"/>
      <c r="R7" s="207"/>
      <c r="S7" s="207"/>
      <c r="T7" s="207"/>
      <c r="U7" s="207"/>
      <c r="V7" s="207"/>
      <c r="W7" s="207"/>
      <c r="X7" s="207"/>
      <c r="Y7" s="207"/>
      <c r="Z7" s="207"/>
      <c r="AA7" s="207"/>
      <c r="AB7" s="207"/>
      <c r="AC7" s="207"/>
      <c r="AD7" s="207"/>
      <c r="AE7" s="207"/>
      <c r="AF7" s="207"/>
      <c r="AG7" s="207"/>
    </row>
    <row r="8" spans="1:34" x14ac:dyDescent="0.3">
      <c r="B8" s="13">
        <v>3</v>
      </c>
      <c r="C8" s="12"/>
      <c r="D8" s="12"/>
      <c r="E8" s="12"/>
      <c r="F8" s="12"/>
      <c r="G8" s="12"/>
      <c r="H8" s="12"/>
      <c r="I8" s="12"/>
      <c r="J8" s="12"/>
      <c r="K8" s="12"/>
      <c r="L8" s="12"/>
      <c r="M8" s="12"/>
      <c r="N8" s="12"/>
      <c r="O8" s="12"/>
      <c r="P8" s="207"/>
      <c r="Q8" s="207"/>
      <c r="R8" s="207"/>
      <c r="S8" s="207"/>
      <c r="T8" s="207"/>
      <c r="U8" s="207"/>
      <c r="V8" s="207"/>
      <c r="W8" s="207"/>
      <c r="X8" s="207"/>
      <c r="Y8" s="207"/>
      <c r="Z8" s="207"/>
      <c r="AA8" s="207"/>
      <c r="AB8" s="207"/>
      <c r="AC8" s="207"/>
      <c r="AD8" s="207"/>
      <c r="AE8" s="207"/>
      <c r="AF8" s="207"/>
      <c r="AG8" s="207"/>
    </row>
    <row r="9" spans="1:34" x14ac:dyDescent="0.3">
      <c r="B9" s="12">
        <v>4</v>
      </c>
      <c r="C9" s="12"/>
      <c r="D9" s="12"/>
      <c r="E9" s="12"/>
      <c r="F9" s="12"/>
      <c r="G9" s="12"/>
      <c r="H9" s="12"/>
      <c r="I9" s="12"/>
      <c r="J9" s="12"/>
      <c r="K9" s="12"/>
      <c r="L9" s="12"/>
      <c r="M9" s="12"/>
      <c r="N9" s="12"/>
      <c r="O9" s="12"/>
      <c r="P9" s="207"/>
      <c r="Q9" s="207"/>
      <c r="R9" s="207"/>
      <c r="S9" s="207"/>
      <c r="T9" s="207"/>
      <c r="U9" s="207"/>
      <c r="V9" s="207"/>
      <c r="W9" s="207"/>
      <c r="X9" s="207"/>
      <c r="Y9" s="207"/>
      <c r="Z9" s="207"/>
      <c r="AA9" s="207"/>
      <c r="AB9" s="207"/>
      <c r="AC9" s="207"/>
      <c r="AD9" s="207"/>
      <c r="AE9" s="207"/>
      <c r="AF9" s="207"/>
      <c r="AG9" s="207"/>
    </row>
    <row r="10" spans="1:34" x14ac:dyDescent="0.3">
      <c r="B10" s="13">
        <v>5</v>
      </c>
      <c r="C10" s="12"/>
      <c r="D10" s="12"/>
      <c r="E10" s="12"/>
      <c r="F10" s="12"/>
      <c r="G10" s="12"/>
      <c r="H10" s="12"/>
      <c r="I10" s="12"/>
      <c r="J10" s="12"/>
      <c r="K10" s="12"/>
      <c r="L10" s="12"/>
      <c r="M10" s="12"/>
      <c r="N10" s="12"/>
      <c r="O10" s="12"/>
      <c r="P10" s="207"/>
      <c r="Q10" s="207"/>
      <c r="R10" s="207"/>
      <c r="S10" s="207"/>
      <c r="T10" s="207"/>
      <c r="U10" s="207"/>
      <c r="V10" s="207"/>
      <c r="W10" s="207"/>
      <c r="X10" s="207"/>
      <c r="Y10" s="207"/>
      <c r="Z10" s="207"/>
      <c r="AA10" s="207"/>
      <c r="AB10" s="207"/>
      <c r="AC10" s="207"/>
      <c r="AD10" s="207"/>
      <c r="AE10" s="207"/>
      <c r="AF10" s="207"/>
      <c r="AG10" s="207"/>
    </row>
    <row r="11" spans="1:34" x14ac:dyDescent="0.3">
      <c r="B11" s="12">
        <v>6</v>
      </c>
      <c r="C11" s="12"/>
      <c r="D11" s="12"/>
      <c r="E11" s="12"/>
      <c r="F11" s="12"/>
      <c r="G11" s="12"/>
      <c r="H11" s="12"/>
      <c r="I11" s="12"/>
      <c r="J11" s="12"/>
      <c r="K11" s="12"/>
      <c r="L11" s="12"/>
      <c r="M11" s="12"/>
      <c r="N11" s="12"/>
      <c r="O11" s="12"/>
      <c r="P11" s="207"/>
      <c r="Q11" s="207"/>
      <c r="R11" s="207"/>
      <c r="S11" s="207"/>
      <c r="T11" s="207"/>
      <c r="U11" s="207"/>
      <c r="V11" s="207"/>
      <c r="W11" s="207"/>
      <c r="X11" s="207"/>
      <c r="Y11" s="207"/>
      <c r="Z11" s="207"/>
      <c r="AA11" s="207"/>
      <c r="AB11" s="207"/>
      <c r="AC11" s="207"/>
      <c r="AD11" s="207"/>
      <c r="AE11" s="207"/>
      <c r="AF11" s="207"/>
      <c r="AG11" s="207"/>
    </row>
    <row r="12" spans="1:34" x14ac:dyDescent="0.3">
      <c r="B12" s="13">
        <v>7</v>
      </c>
      <c r="C12" s="12"/>
      <c r="D12" s="12"/>
      <c r="E12" s="12"/>
      <c r="F12" s="12"/>
      <c r="G12" s="12"/>
      <c r="H12" s="12"/>
      <c r="I12" s="12"/>
      <c r="J12" s="12"/>
      <c r="K12" s="12"/>
      <c r="L12" s="12"/>
      <c r="M12" s="12"/>
      <c r="N12" s="12"/>
      <c r="O12" s="12"/>
      <c r="P12" s="207"/>
      <c r="Q12" s="207"/>
      <c r="R12" s="207"/>
      <c r="S12" s="207"/>
      <c r="T12" s="207"/>
      <c r="U12" s="207"/>
      <c r="V12" s="207"/>
      <c r="W12" s="207"/>
      <c r="X12" s="207"/>
      <c r="Y12" s="207"/>
      <c r="Z12" s="207"/>
      <c r="AA12" s="207"/>
      <c r="AB12" s="207"/>
      <c r="AC12" s="207"/>
      <c r="AD12" s="207"/>
      <c r="AE12" s="207"/>
      <c r="AF12" s="207"/>
      <c r="AG12" s="207"/>
    </row>
    <row r="13" spans="1:34" x14ac:dyDescent="0.3">
      <c r="B13" s="12">
        <v>8</v>
      </c>
      <c r="C13" s="12"/>
      <c r="D13" s="12"/>
      <c r="E13" s="12"/>
      <c r="F13" s="12"/>
      <c r="G13" s="12"/>
      <c r="H13" s="12"/>
      <c r="I13" s="12"/>
      <c r="J13" s="12"/>
      <c r="K13" s="12"/>
      <c r="L13" s="12"/>
      <c r="M13" s="12"/>
      <c r="N13" s="12"/>
      <c r="O13" s="12"/>
      <c r="P13" s="207"/>
      <c r="Q13" s="207"/>
      <c r="R13" s="207"/>
      <c r="S13" s="207"/>
      <c r="T13" s="207"/>
      <c r="U13" s="207"/>
      <c r="V13" s="207"/>
      <c r="W13" s="207"/>
      <c r="X13" s="207"/>
      <c r="Y13" s="207"/>
      <c r="Z13" s="207"/>
      <c r="AA13" s="207"/>
      <c r="AB13" s="207"/>
      <c r="AC13" s="207"/>
      <c r="AD13" s="207"/>
      <c r="AE13" s="207"/>
      <c r="AF13" s="207"/>
      <c r="AG13" s="207"/>
    </row>
    <row r="14" spans="1:34" x14ac:dyDescent="0.3">
      <c r="B14" s="13">
        <v>9</v>
      </c>
      <c r="C14" s="12"/>
      <c r="D14" s="12"/>
      <c r="E14" s="12"/>
      <c r="F14" s="12"/>
      <c r="G14" s="12"/>
      <c r="H14" s="12"/>
      <c r="I14" s="12"/>
      <c r="J14" s="12"/>
      <c r="K14" s="12"/>
      <c r="L14" s="12"/>
      <c r="M14" s="12"/>
      <c r="N14" s="12"/>
      <c r="O14" s="12"/>
      <c r="P14" s="207"/>
      <c r="Q14" s="207"/>
      <c r="R14" s="207"/>
      <c r="S14" s="207"/>
      <c r="T14" s="207"/>
      <c r="U14" s="207"/>
      <c r="V14" s="207"/>
      <c r="W14" s="207"/>
      <c r="X14" s="207"/>
      <c r="Y14" s="207"/>
      <c r="Z14" s="207"/>
      <c r="AA14" s="207"/>
      <c r="AB14" s="207"/>
      <c r="AC14" s="207"/>
      <c r="AD14" s="207"/>
      <c r="AE14" s="207"/>
      <c r="AF14" s="207"/>
      <c r="AG14" s="207"/>
    </row>
    <row r="15" spans="1:34" x14ac:dyDescent="0.3">
      <c r="B15" s="12">
        <v>10</v>
      </c>
      <c r="C15" s="12"/>
      <c r="D15" s="12"/>
      <c r="E15" s="12"/>
      <c r="F15" s="12"/>
      <c r="G15" s="12"/>
      <c r="H15" s="12"/>
      <c r="I15" s="12"/>
      <c r="J15" s="12"/>
      <c r="K15" s="12"/>
      <c r="L15" s="12"/>
      <c r="M15" s="12"/>
      <c r="N15" s="12"/>
      <c r="O15" s="12"/>
      <c r="P15" s="207"/>
      <c r="Q15" s="207"/>
      <c r="R15" s="207"/>
      <c r="S15" s="207"/>
      <c r="T15" s="207"/>
      <c r="U15" s="207"/>
      <c r="V15" s="207"/>
      <c r="W15" s="207"/>
      <c r="X15" s="207"/>
      <c r="Y15" s="207"/>
      <c r="Z15" s="207"/>
      <c r="AA15" s="207"/>
      <c r="AB15" s="207"/>
      <c r="AC15" s="207"/>
      <c r="AD15" s="207"/>
      <c r="AE15" s="207"/>
      <c r="AF15" s="207"/>
      <c r="AG15" s="207"/>
    </row>
    <row r="16" spans="1:34" x14ac:dyDescent="0.3">
      <c r="B16" s="13">
        <v>11</v>
      </c>
      <c r="C16" s="12"/>
      <c r="D16" s="12"/>
      <c r="E16" s="12"/>
      <c r="F16" s="12"/>
      <c r="G16" s="12"/>
      <c r="H16" s="12"/>
      <c r="I16" s="12"/>
      <c r="J16" s="12"/>
      <c r="K16" s="12"/>
      <c r="L16" s="12"/>
      <c r="M16" s="12"/>
      <c r="N16" s="12"/>
      <c r="O16" s="12"/>
      <c r="P16" s="207"/>
      <c r="Q16" s="207"/>
      <c r="R16" s="207"/>
      <c r="S16" s="207"/>
      <c r="T16" s="207"/>
      <c r="U16" s="207"/>
      <c r="V16" s="207"/>
      <c r="W16" s="207"/>
      <c r="X16" s="207"/>
      <c r="Y16" s="207"/>
      <c r="Z16" s="207"/>
      <c r="AA16" s="207"/>
      <c r="AB16" s="207"/>
      <c r="AC16" s="207"/>
      <c r="AD16" s="207"/>
      <c r="AE16" s="207"/>
      <c r="AF16" s="207"/>
      <c r="AG16" s="207"/>
    </row>
    <row r="17" spans="2:33" x14ac:dyDescent="0.3">
      <c r="B17" s="12">
        <v>12</v>
      </c>
      <c r="C17" s="12"/>
      <c r="D17" s="12"/>
      <c r="E17" s="12"/>
      <c r="F17" s="12"/>
      <c r="G17" s="12"/>
      <c r="H17" s="12"/>
      <c r="I17" s="12"/>
      <c r="J17" s="12"/>
      <c r="K17" s="12"/>
      <c r="L17" s="12"/>
      <c r="M17" s="12"/>
      <c r="N17" s="12"/>
      <c r="O17" s="12"/>
      <c r="P17" s="207"/>
      <c r="Q17" s="207"/>
      <c r="R17" s="207"/>
      <c r="S17" s="207"/>
      <c r="T17" s="207"/>
      <c r="U17" s="207"/>
      <c r="V17" s="207"/>
      <c r="W17" s="207"/>
      <c r="X17" s="207"/>
      <c r="Y17" s="207"/>
      <c r="Z17" s="207"/>
      <c r="AA17" s="207"/>
      <c r="AB17" s="207"/>
      <c r="AC17" s="207"/>
      <c r="AD17" s="207"/>
      <c r="AE17" s="207"/>
      <c r="AF17" s="207"/>
      <c r="AG17" s="207"/>
    </row>
    <row r="18" spans="2:33" x14ac:dyDescent="0.3">
      <c r="B18" s="13">
        <v>13</v>
      </c>
      <c r="C18" s="12"/>
      <c r="D18" s="12"/>
      <c r="E18" s="12"/>
      <c r="F18" s="12"/>
      <c r="G18" s="12"/>
      <c r="H18" s="12"/>
      <c r="I18" s="12"/>
      <c r="J18" s="12"/>
      <c r="K18" s="12"/>
      <c r="L18" s="12"/>
      <c r="M18" s="12"/>
      <c r="N18" s="12"/>
      <c r="O18" s="12"/>
      <c r="P18" s="207"/>
      <c r="Q18" s="207"/>
      <c r="R18" s="207"/>
      <c r="S18" s="207"/>
      <c r="T18" s="207"/>
      <c r="U18" s="207"/>
      <c r="V18" s="207"/>
      <c r="W18" s="207"/>
      <c r="X18" s="207"/>
      <c r="Y18" s="207"/>
      <c r="Z18" s="207"/>
      <c r="AA18" s="207"/>
      <c r="AB18" s="207"/>
      <c r="AC18" s="207"/>
      <c r="AD18" s="207"/>
      <c r="AE18" s="207"/>
      <c r="AF18" s="207"/>
      <c r="AG18" s="207"/>
    </row>
    <row r="19" spans="2:33" x14ac:dyDescent="0.3">
      <c r="B19" s="12">
        <v>14</v>
      </c>
      <c r="C19" s="12"/>
      <c r="D19" s="12"/>
      <c r="E19" s="12"/>
      <c r="F19" s="12"/>
      <c r="G19" s="12"/>
      <c r="H19" s="12"/>
      <c r="I19" s="12"/>
      <c r="J19" s="12"/>
      <c r="K19" s="12"/>
      <c r="L19" s="12"/>
      <c r="M19" s="12"/>
      <c r="N19" s="12"/>
      <c r="O19" s="12"/>
      <c r="P19" s="207"/>
      <c r="Q19" s="207"/>
      <c r="R19" s="207"/>
      <c r="S19" s="207"/>
      <c r="T19" s="207"/>
      <c r="U19" s="207"/>
      <c r="V19" s="207"/>
      <c r="W19" s="207"/>
      <c r="X19" s="207"/>
      <c r="Y19" s="207"/>
      <c r="Z19" s="207"/>
      <c r="AA19" s="207"/>
      <c r="AB19" s="207"/>
      <c r="AC19" s="207"/>
      <c r="AD19" s="207"/>
      <c r="AE19" s="207"/>
      <c r="AF19" s="207"/>
      <c r="AG19" s="207"/>
    </row>
    <row r="20" spans="2:33" x14ac:dyDescent="0.3">
      <c r="B20" s="13">
        <v>15</v>
      </c>
      <c r="C20" s="12"/>
      <c r="D20" s="12"/>
      <c r="E20" s="12"/>
      <c r="F20" s="12"/>
      <c r="G20" s="12"/>
      <c r="H20" s="12"/>
      <c r="I20" s="12"/>
      <c r="J20" s="12"/>
      <c r="K20" s="12"/>
      <c r="L20" s="12"/>
      <c r="M20" s="12"/>
      <c r="N20" s="12"/>
      <c r="O20" s="12"/>
      <c r="P20" s="207"/>
      <c r="Q20" s="207"/>
      <c r="R20" s="207"/>
      <c r="S20" s="207"/>
      <c r="T20" s="207"/>
      <c r="U20" s="207"/>
      <c r="V20" s="207"/>
      <c r="W20" s="207"/>
      <c r="X20" s="207"/>
      <c r="Y20" s="207"/>
      <c r="Z20" s="207"/>
      <c r="AA20" s="207"/>
      <c r="AB20" s="207"/>
      <c r="AC20" s="207"/>
      <c r="AD20" s="207"/>
      <c r="AE20" s="207"/>
      <c r="AF20" s="207"/>
      <c r="AG20" s="207"/>
    </row>
    <row r="21" spans="2:33" x14ac:dyDescent="0.3">
      <c r="B21" s="12">
        <v>16</v>
      </c>
      <c r="C21" s="12"/>
      <c r="D21" s="12"/>
      <c r="E21" s="12"/>
      <c r="F21" s="12"/>
      <c r="G21" s="12"/>
      <c r="H21" s="12"/>
      <c r="I21" s="12"/>
      <c r="J21" s="12"/>
      <c r="K21" s="12"/>
      <c r="L21" s="12"/>
      <c r="M21" s="12"/>
      <c r="N21" s="12"/>
      <c r="O21" s="12"/>
      <c r="P21" s="207"/>
      <c r="Q21" s="207"/>
      <c r="R21" s="207"/>
      <c r="S21" s="207"/>
      <c r="T21" s="207"/>
      <c r="U21" s="207"/>
      <c r="V21" s="207"/>
      <c r="W21" s="207"/>
      <c r="X21" s="207"/>
      <c r="Y21" s="207"/>
      <c r="Z21" s="207"/>
      <c r="AA21" s="207"/>
      <c r="AB21" s="207"/>
      <c r="AC21" s="207"/>
      <c r="AD21" s="207"/>
      <c r="AE21" s="207"/>
      <c r="AF21" s="207"/>
      <c r="AG21" s="207"/>
    </row>
    <row r="22" spans="2:33" x14ac:dyDescent="0.3">
      <c r="B22" s="13">
        <v>17</v>
      </c>
      <c r="C22" s="12"/>
      <c r="D22" s="12"/>
      <c r="E22" s="12"/>
      <c r="F22" s="12"/>
      <c r="G22" s="12"/>
      <c r="H22" s="12"/>
      <c r="I22" s="12"/>
      <c r="J22" s="12"/>
      <c r="K22" s="12"/>
      <c r="L22" s="12"/>
      <c r="M22" s="12"/>
      <c r="N22" s="12"/>
      <c r="O22" s="12"/>
      <c r="P22" s="207"/>
      <c r="Q22" s="207"/>
      <c r="R22" s="207"/>
      <c r="S22" s="207"/>
      <c r="T22" s="207"/>
      <c r="U22" s="207"/>
      <c r="V22" s="207"/>
      <c r="W22" s="207"/>
      <c r="X22" s="207"/>
      <c r="Y22" s="207"/>
      <c r="Z22" s="207"/>
      <c r="AA22" s="207"/>
      <c r="AB22" s="207"/>
      <c r="AC22" s="207"/>
      <c r="AD22" s="207"/>
      <c r="AE22" s="207"/>
      <c r="AF22" s="207"/>
      <c r="AG22" s="207"/>
    </row>
    <row r="23" spans="2:33" x14ac:dyDescent="0.3">
      <c r="B23" s="12">
        <v>18</v>
      </c>
      <c r="C23" s="12"/>
      <c r="D23" s="12"/>
      <c r="E23" s="12"/>
      <c r="F23" s="12"/>
      <c r="G23" s="12"/>
      <c r="H23" s="12"/>
      <c r="I23" s="12"/>
      <c r="J23" s="12"/>
      <c r="K23" s="12"/>
      <c r="L23" s="12"/>
      <c r="M23" s="12"/>
      <c r="N23" s="12"/>
      <c r="O23" s="12"/>
      <c r="P23" s="207"/>
      <c r="Q23" s="207"/>
      <c r="R23" s="207"/>
      <c r="S23" s="207"/>
      <c r="T23" s="207"/>
      <c r="U23" s="207"/>
      <c r="V23" s="207"/>
      <c r="W23" s="207"/>
      <c r="X23" s="207"/>
      <c r="Y23" s="207"/>
      <c r="Z23" s="207"/>
      <c r="AA23" s="207"/>
      <c r="AB23" s="207"/>
      <c r="AC23" s="207"/>
      <c r="AD23" s="207"/>
      <c r="AE23" s="207"/>
      <c r="AF23" s="207"/>
      <c r="AG23" s="207"/>
    </row>
    <row r="24" spans="2:33" x14ac:dyDescent="0.3">
      <c r="B24" s="13">
        <v>19</v>
      </c>
      <c r="C24" s="12"/>
      <c r="D24" s="12"/>
      <c r="E24" s="12"/>
      <c r="F24" s="12"/>
      <c r="G24" s="12"/>
      <c r="H24" s="12"/>
      <c r="I24" s="12"/>
      <c r="J24" s="12"/>
      <c r="K24" s="12"/>
      <c r="L24" s="12"/>
      <c r="M24" s="12"/>
      <c r="N24" s="12"/>
      <c r="O24" s="12"/>
      <c r="P24" s="207"/>
      <c r="Q24" s="207"/>
      <c r="R24" s="207"/>
      <c r="S24" s="207"/>
      <c r="T24" s="207"/>
      <c r="U24" s="207"/>
      <c r="V24" s="207"/>
      <c r="W24" s="207"/>
      <c r="X24" s="207"/>
      <c r="Y24" s="207"/>
      <c r="Z24" s="207"/>
      <c r="AA24" s="207"/>
      <c r="AB24" s="207"/>
      <c r="AC24" s="207"/>
      <c r="AD24" s="207"/>
      <c r="AE24" s="207"/>
      <c r="AF24" s="207"/>
      <c r="AG24" s="207"/>
    </row>
    <row r="25" spans="2:33" x14ac:dyDescent="0.3">
      <c r="B25" s="12">
        <v>20</v>
      </c>
      <c r="C25" s="12"/>
      <c r="D25" s="12"/>
      <c r="E25" s="12"/>
      <c r="F25" s="12"/>
      <c r="G25" s="12"/>
      <c r="H25" s="12"/>
      <c r="I25" s="12"/>
      <c r="J25" s="12"/>
      <c r="K25" s="12"/>
      <c r="L25" s="12"/>
      <c r="M25" s="12"/>
      <c r="N25" s="12"/>
      <c r="O25" s="12"/>
      <c r="P25" s="207"/>
      <c r="Q25" s="207"/>
      <c r="R25" s="207"/>
      <c r="S25" s="207"/>
      <c r="T25" s="207"/>
      <c r="U25" s="207"/>
      <c r="V25" s="207"/>
      <c r="W25" s="207"/>
      <c r="X25" s="207"/>
      <c r="Y25" s="207"/>
      <c r="Z25" s="207"/>
      <c r="AA25" s="207"/>
      <c r="AB25" s="207"/>
      <c r="AC25" s="207"/>
      <c r="AD25" s="207"/>
      <c r="AE25" s="207"/>
      <c r="AF25" s="207"/>
      <c r="AG25" s="207"/>
    </row>
    <row r="26" spans="2:33" x14ac:dyDescent="0.3">
      <c r="B26" s="13">
        <v>21</v>
      </c>
      <c r="C26" s="12"/>
      <c r="D26" s="12"/>
      <c r="E26" s="12"/>
      <c r="F26" s="12"/>
      <c r="G26" s="12"/>
      <c r="H26" s="12"/>
      <c r="I26" s="12"/>
      <c r="J26" s="12"/>
      <c r="K26" s="12"/>
      <c r="L26" s="12"/>
      <c r="M26" s="12"/>
      <c r="N26" s="12"/>
      <c r="O26" s="12"/>
      <c r="P26" s="207"/>
      <c r="Q26" s="207"/>
      <c r="R26" s="207"/>
      <c r="S26" s="207"/>
      <c r="T26" s="207"/>
      <c r="U26" s="207"/>
      <c r="V26" s="207"/>
      <c r="W26" s="207"/>
      <c r="X26" s="207"/>
      <c r="Y26" s="207"/>
      <c r="Z26" s="207"/>
      <c r="AA26" s="207"/>
      <c r="AB26" s="207"/>
      <c r="AC26" s="207"/>
      <c r="AD26" s="207"/>
      <c r="AE26" s="207"/>
      <c r="AF26" s="207"/>
      <c r="AG26" s="207"/>
    </row>
    <row r="27" spans="2:33" x14ac:dyDescent="0.3">
      <c r="B27" s="12">
        <v>22</v>
      </c>
      <c r="C27" s="12"/>
      <c r="D27" s="12"/>
      <c r="E27" s="12"/>
      <c r="F27" s="12"/>
      <c r="G27" s="12"/>
      <c r="H27" s="12"/>
      <c r="I27" s="12"/>
      <c r="J27" s="12"/>
      <c r="K27" s="12"/>
      <c r="L27" s="12"/>
      <c r="M27" s="12"/>
      <c r="N27" s="12"/>
      <c r="O27" s="12"/>
      <c r="P27" s="207"/>
      <c r="Q27" s="207"/>
      <c r="R27" s="207"/>
      <c r="S27" s="207"/>
      <c r="T27" s="207"/>
      <c r="U27" s="207"/>
      <c r="V27" s="207"/>
      <c r="W27" s="207"/>
      <c r="X27" s="207"/>
      <c r="Y27" s="207"/>
      <c r="Z27" s="207"/>
      <c r="AA27" s="207"/>
      <c r="AB27" s="207"/>
      <c r="AC27" s="207"/>
      <c r="AD27" s="207"/>
      <c r="AE27" s="207"/>
      <c r="AF27" s="207"/>
      <c r="AG27" s="207"/>
    </row>
    <row r="28" spans="2:33" x14ac:dyDescent="0.3">
      <c r="B28" s="13">
        <v>23</v>
      </c>
      <c r="C28" s="12"/>
      <c r="D28" s="12"/>
      <c r="E28" s="12"/>
      <c r="F28" s="12"/>
      <c r="G28" s="12"/>
      <c r="H28" s="12"/>
      <c r="I28" s="12"/>
      <c r="J28" s="12"/>
      <c r="K28" s="12"/>
      <c r="L28" s="12"/>
      <c r="M28" s="12"/>
      <c r="N28" s="12"/>
      <c r="O28" s="12"/>
      <c r="P28" s="207"/>
      <c r="Q28" s="207"/>
      <c r="R28" s="207"/>
      <c r="S28" s="207"/>
      <c r="T28" s="207"/>
      <c r="U28" s="207"/>
      <c r="V28" s="207"/>
      <c r="W28" s="207"/>
      <c r="X28" s="207"/>
      <c r="Y28" s="207"/>
      <c r="Z28" s="207"/>
      <c r="AA28" s="207"/>
      <c r="AB28" s="207"/>
      <c r="AC28" s="207"/>
      <c r="AD28" s="207"/>
      <c r="AE28" s="207"/>
      <c r="AF28" s="207"/>
      <c r="AG28" s="207"/>
    </row>
    <row r="29" spans="2:33" x14ac:dyDescent="0.3">
      <c r="B29" s="12">
        <v>24</v>
      </c>
      <c r="C29" s="12"/>
      <c r="D29" s="12"/>
      <c r="E29" s="12"/>
      <c r="F29" s="12"/>
      <c r="G29" s="12"/>
      <c r="H29" s="12"/>
      <c r="I29" s="12"/>
      <c r="J29" s="12"/>
      <c r="K29" s="12"/>
      <c r="L29" s="12"/>
      <c r="M29" s="12"/>
      <c r="N29" s="12"/>
      <c r="O29" s="12"/>
      <c r="P29" s="207"/>
      <c r="Q29" s="207"/>
      <c r="R29" s="207"/>
      <c r="S29" s="207"/>
      <c r="T29" s="207"/>
      <c r="U29" s="207"/>
      <c r="V29" s="207"/>
      <c r="W29" s="207"/>
      <c r="X29" s="207"/>
      <c r="Y29" s="207"/>
      <c r="Z29" s="207"/>
      <c r="AA29" s="207"/>
      <c r="AB29" s="207"/>
      <c r="AC29" s="207"/>
      <c r="AD29" s="207"/>
      <c r="AE29" s="207"/>
      <c r="AF29" s="207"/>
      <c r="AG29" s="207"/>
    </row>
    <row r="30" spans="2:33" x14ac:dyDescent="0.3">
      <c r="B30" s="13">
        <v>25</v>
      </c>
      <c r="C30" s="12"/>
      <c r="D30" s="12"/>
      <c r="E30" s="12"/>
      <c r="F30" s="12"/>
      <c r="G30" s="12"/>
      <c r="H30" s="12"/>
      <c r="I30" s="12"/>
      <c r="J30" s="12"/>
      <c r="K30" s="12"/>
      <c r="L30" s="12"/>
      <c r="M30" s="12"/>
      <c r="N30" s="12"/>
      <c r="O30" s="12"/>
      <c r="P30" s="207"/>
      <c r="Q30" s="207"/>
      <c r="R30" s="207"/>
      <c r="S30" s="207"/>
      <c r="T30" s="207"/>
      <c r="U30" s="207"/>
      <c r="V30" s="207"/>
      <c r="W30" s="207"/>
      <c r="X30" s="207"/>
      <c r="Y30" s="207"/>
      <c r="Z30" s="207"/>
      <c r="AA30" s="207"/>
      <c r="AB30" s="207"/>
      <c r="AC30" s="207"/>
      <c r="AD30" s="207"/>
      <c r="AE30" s="207"/>
      <c r="AF30" s="207"/>
      <c r="AG30" s="207"/>
    </row>
    <row r="31" spans="2:33" x14ac:dyDescent="0.3">
      <c r="B31" s="12">
        <v>26</v>
      </c>
      <c r="C31" s="12"/>
      <c r="D31" s="12"/>
      <c r="E31" s="12"/>
      <c r="F31" s="12"/>
      <c r="G31" s="12"/>
      <c r="H31" s="12"/>
      <c r="I31" s="12"/>
      <c r="J31" s="12"/>
      <c r="K31" s="12"/>
      <c r="L31" s="12"/>
      <c r="M31" s="12"/>
      <c r="N31" s="12"/>
      <c r="O31" s="12"/>
      <c r="P31" s="207"/>
      <c r="Q31" s="207"/>
      <c r="R31" s="207"/>
      <c r="S31" s="207"/>
      <c r="T31" s="207"/>
      <c r="U31" s="207"/>
      <c r="V31" s="207"/>
      <c r="W31" s="207"/>
      <c r="X31" s="207"/>
      <c r="Y31" s="207"/>
      <c r="Z31" s="207"/>
      <c r="AA31" s="207"/>
      <c r="AB31" s="207"/>
      <c r="AC31" s="207"/>
      <c r="AD31" s="207"/>
      <c r="AE31" s="207"/>
      <c r="AF31" s="207"/>
      <c r="AG31" s="207"/>
    </row>
    <row r="32" spans="2:33" x14ac:dyDescent="0.3">
      <c r="B32" s="13">
        <v>27</v>
      </c>
      <c r="C32" s="12"/>
      <c r="D32" s="12"/>
      <c r="E32" s="12"/>
      <c r="F32" s="12"/>
      <c r="G32" s="12"/>
      <c r="H32" s="12"/>
      <c r="I32" s="12"/>
      <c r="J32" s="12"/>
      <c r="K32" s="12"/>
      <c r="L32" s="12"/>
      <c r="M32" s="12"/>
      <c r="N32" s="12"/>
      <c r="O32" s="12"/>
      <c r="P32" s="207"/>
      <c r="Q32" s="207"/>
      <c r="R32" s="207"/>
      <c r="S32" s="207"/>
      <c r="T32" s="207"/>
      <c r="U32" s="207"/>
      <c r="V32" s="207"/>
      <c r="W32" s="207"/>
      <c r="X32" s="207"/>
      <c r="Y32" s="207"/>
      <c r="Z32" s="207"/>
      <c r="AA32" s="207"/>
      <c r="AB32" s="207"/>
      <c r="AC32" s="207"/>
      <c r="AD32" s="207"/>
      <c r="AE32" s="207"/>
      <c r="AF32" s="207"/>
      <c r="AG32" s="207"/>
    </row>
    <row r="33" spans="2:33" x14ac:dyDescent="0.3">
      <c r="B33" s="12">
        <v>28</v>
      </c>
      <c r="C33" s="12"/>
      <c r="D33" s="12"/>
      <c r="E33" s="12"/>
      <c r="F33" s="12"/>
      <c r="G33" s="12"/>
      <c r="H33" s="12"/>
      <c r="I33" s="12"/>
      <c r="J33" s="12"/>
      <c r="K33" s="12"/>
      <c r="L33" s="12"/>
      <c r="M33" s="12"/>
      <c r="N33" s="12"/>
      <c r="O33" s="12"/>
      <c r="P33" s="207"/>
      <c r="Q33" s="207"/>
      <c r="R33" s="207"/>
      <c r="S33" s="207"/>
      <c r="T33" s="207"/>
      <c r="U33" s="207"/>
      <c r="V33" s="207"/>
      <c r="W33" s="207"/>
      <c r="X33" s="207"/>
      <c r="Y33" s="207"/>
      <c r="Z33" s="207"/>
      <c r="AA33" s="207"/>
      <c r="AB33" s="207"/>
      <c r="AC33" s="207"/>
      <c r="AD33" s="207"/>
      <c r="AE33" s="207"/>
      <c r="AF33" s="207"/>
      <c r="AG33" s="207"/>
    </row>
    <row r="34" spans="2:33" x14ac:dyDescent="0.3">
      <c r="B34" s="13">
        <v>29</v>
      </c>
      <c r="C34" s="12"/>
      <c r="D34" s="12"/>
      <c r="E34" s="12"/>
      <c r="F34" s="12"/>
      <c r="G34" s="12"/>
      <c r="H34" s="12"/>
      <c r="I34" s="12"/>
      <c r="J34" s="12"/>
      <c r="K34" s="12"/>
      <c r="L34" s="12"/>
      <c r="M34" s="12"/>
      <c r="N34" s="12"/>
      <c r="O34" s="12"/>
      <c r="P34" s="207"/>
      <c r="Q34" s="207"/>
      <c r="R34" s="207"/>
      <c r="S34" s="207"/>
      <c r="T34" s="207"/>
      <c r="U34" s="207"/>
      <c r="V34" s="207"/>
      <c r="W34" s="207"/>
      <c r="X34" s="207"/>
      <c r="Y34" s="207"/>
      <c r="Z34" s="207"/>
      <c r="AA34" s="207"/>
      <c r="AB34" s="207"/>
      <c r="AC34" s="207"/>
      <c r="AD34" s="207"/>
      <c r="AE34" s="207"/>
      <c r="AF34" s="207"/>
      <c r="AG34" s="207"/>
    </row>
    <row r="35" spans="2:33" x14ac:dyDescent="0.3">
      <c r="B35" s="12">
        <v>30</v>
      </c>
      <c r="C35" s="12"/>
      <c r="D35" s="12"/>
      <c r="E35" s="12"/>
      <c r="F35" s="12"/>
      <c r="G35" s="12"/>
      <c r="H35" s="12"/>
      <c r="I35" s="12"/>
      <c r="J35" s="12"/>
      <c r="K35" s="12"/>
      <c r="L35" s="12"/>
      <c r="M35" s="12"/>
      <c r="N35" s="12"/>
      <c r="O35" s="12"/>
      <c r="P35" s="207"/>
      <c r="Q35" s="207"/>
      <c r="R35" s="207"/>
      <c r="S35" s="207"/>
      <c r="T35" s="207"/>
      <c r="U35" s="207"/>
      <c r="V35" s="207"/>
      <c r="W35" s="207"/>
      <c r="X35" s="207"/>
      <c r="Y35" s="207"/>
      <c r="Z35" s="207"/>
      <c r="AA35" s="207"/>
      <c r="AB35" s="207"/>
      <c r="AC35" s="207"/>
      <c r="AD35" s="207"/>
      <c r="AE35" s="207"/>
      <c r="AF35" s="207"/>
      <c r="AG35" s="207"/>
    </row>
    <row r="36" spans="2:33" x14ac:dyDescent="0.3">
      <c r="B36" s="13">
        <v>31</v>
      </c>
      <c r="C36" s="12"/>
      <c r="D36" s="12"/>
      <c r="E36" s="12"/>
      <c r="F36" s="12"/>
      <c r="G36" s="12"/>
      <c r="H36" s="12"/>
      <c r="I36" s="12"/>
      <c r="J36" s="12"/>
      <c r="K36" s="12"/>
      <c r="L36" s="12"/>
      <c r="M36" s="12"/>
      <c r="N36" s="12"/>
      <c r="O36" s="12"/>
      <c r="P36" s="207"/>
      <c r="Q36" s="207"/>
      <c r="R36" s="207"/>
      <c r="S36" s="207"/>
      <c r="T36" s="207"/>
      <c r="U36" s="207"/>
      <c r="V36" s="207"/>
      <c r="W36" s="207"/>
      <c r="X36" s="207"/>
      <c r="Y36" s="207"/>
      <c r="Z36" s="207"/>
      <c r="AA36" s="207"/>
      <c r="AB36" s="207"/>
      <c r="AC36" s="207"/>
      <c r="AD36" s="207"/>
      <c r="AE36" s="207"/>
      <c r="AF36" s="207"/>
      <c r="AG36" s="207"/>
    </row>
    <row r="37" spans="2:33" x14ac:dyDescent="0.3">
      <c r="B37" s="12">
        <v>32</v>
      </c>
      <c r="C37" s="12"/>
      <c r="D37" s="12"/>
      <c r="E37" s="12"/>
      <c r="F37" s="12"/>
      <c r="G37" s="12"/>
      <c r="H37" s="12"/>
      <c r="I37" s="12"/>
      <c r="J37" s="12"/>
      <c r="K37" s="12"/>
      <c r="L37" s="12"/>
      <c r="M37" s="12"/>
      <c r="N37" s="12"/>
      <c r="O37" s="12"/>
      <c r="P37" s="207"/>
      <c r="Q37" s="207"/>
      <c r="R37" s="207"/>
      <c r="S37" s="207"/>
      <c r="T37" s="207"/>
      <c r="U37" s="207"/>
      <c r="V37" s="207"/>
      <c r="W37" s="207"/>
      <c r="X37" s="207"/>
      <c r="Y37" s="207"/>
      <c r="Z37" s="207"/>
      <c r="AA37" s="207"/>
      <c r="AB37" s="207"/>
      <c r="AC37" s="207"/>
      <c r="AD37" s="207"/>
      <c r="AE37" s="207"/>
      <c r="AF37" s="207"/>
      <c r="AG37" s="207"/>
    </row>
    <row r="38" spans="2:33" x14ac:dyDescent="0.3">
      <c r="B38" s="13">
        <v>33</v>
      </c>
      <c r="C38" s="12"/>
      <c r="D38" s="12"/>
      <c r="E38" s="12"/>
      <c r="F38" s="12"/>
      <c r="G38" s="12"/>
      <c r="H38" s="12"/>
      <c r="I38" s="12"/>
      <c r="J38" s="12"/>
      <c r="K38" s="12"/>
      <c r="L38" s="12"/>
      <c r="M38" s="12"/>
      <c r="N38" s="12"/>
      <c r="O38" s="12"/>
      <c r="P38" s="207"/>
      <c r="Q38" s="207"/>
      <c r="R38" s="207"/>
      <c r="S38" s="207"/>
      <c r="T38" s="207"/>
      <c r="U38" s="207"/>
      <c r="V38" s="207"/>
      <c r="W38" s="207"/>
      <c r="X38" s="207"/>
      <c r="Y38" s="207"/>
      <c r="Z38" s="207"/>
      <c r="AA38" s="207"/>
      <c r="AB38" s="207"/>
      <c r="AC38" s="207"/>
      <c r="AD38" s="207"/>
      <c r="AE38" s="207"/>
      <c r="AF38" s="207"/>
      <c r="AG38" s="207"/>
    </row>
    <row r="39" spans="2:33" x14ac:dyDescent="0.3">
      <c r="B39" s="12">
        <v>34</v>
      </c>
      <c r="C39" s="12"/>
      <c r="D39" s="12"/>
      <c r="E39" s="12"/>
      <c r="F39" s="12"/>
      <c r="G39" s="12"/>
      <c r="H39" s="12"/>
      <c r="I39" s="12"/>
      <c r="J39" s="12"/>
      <c r="K39" s="12"/>
      <c r="L39" s="12"/>
      <c r="M39" s="12"/>
      <c r="N39" s="12"/>
      <c r="O39" s="12"/>
      <c r="P39" s="207"/>
      <c r="Q39" s="207"/>
      <c r="R39" s="207"/>
      <c r="S39" s="207"/>
      <c r="T39" s="207"/>
      <c r="U39" s="207"/>
      <c r="V39" s="207"/>
      <c r="W39" s="207"/>
      <c r="X39" s="207"/>
      <c r="Y39" s="207"/>
      <c r="Z39" s="207"/>
      <c r="AA39" s="207"/>
      <c r="AB39" s="207"/>
      <c r="AC39" s="207"/>
      <c r="AD39" s="207"/>
      <c r="AE39" s="207"/>
      <c r="AF39" s="207"/>
      <c r="AG39" s="207"/>
    </row>
    <row r="40" spans="2:33" x14ac:dyDescent="0.3">
      <c r="B40" s="13">
        <v>35</v>
      </c>
      <c r="C40" s="12"/>
      <c r="D40" s="12"/>
      <c r="E40" s="12"/>
      <c r="F40" s="12"/>
      <c r="G40" s="12"/>
      <c r="H40" s="12"/>
      <c r="I40" s="12"/>
      <c r="J40" s="12"/>
      <c r="K40" s="12"/>
      <c r="L40" s="12"/>
      <c r="M40" s="12"/>
      <c r="N40" s="12"/>
      <c r="O40" s="12"/>
      <c r="P40" s="207"/>
      <c r="Q40" s="207"/>
      <c r="R40" s="207"/>
      <c r="S40" s="207"/>
      <c r="T40" s="207"/>
      <c r="U40" s="207"/>
      <c r="V40" s="207"/>
      <c r="W40" s="207"/>
      <c r="X40" s="207"/>
      <c r="Y40" s="207"/>
      <c r="Z40" s="207"/>
      <c r="AA40" s="207"/>
      <c r="AB40" s="207"/>
      <c r="AC40" s="207"/>
      <c r="AD40" s="207"/>
      <c r="AE40" s="207"/>
      <c r="AF40" s="207"/>
      <c r="AG40" s="207"/>
    </row>
    <row r="41" spans="2:33" x14ac:dyDescent="0.3">
      <c r="B41" s="12">
        <v>36</v>
      </c>
      <c r="C41" s="12"/>
      <c r="D41" s="12"/>
      <c r="E41" s="12"/>
      <c r="F41" s="12"/>
      <c r="G41" s="12"/>
      <c r="H41" s="12"/>
      <c r="I41" s="12"/>
      <c r="J41" s="12"/>
      <c r="K41" s="12"/>
      <c r="L41" s="12"/>
      <c r="M41" s="12"/>
      <c r="N41" s="12"/>
      <c r="O41" s="12"/>
      <c r="P41" s="207"/>
      <c r="Q41" s="207"/>
      <c r="R41" s="207"/>
      <c r="S41" s="207"/>
      <c r="T41" s="207"/>
      <c r="U41" s="207"/>
      <c r="V41" s="207"/>
      <c r="W41" s="207"/>
      <c r="X41" s="207"/>
      <c r="Y41" s="207"/>
      <c r="Z41" s="207"/>
      <c r="AA41" s="207"/>
      <c r="AB41" s="207"/>
      <c r="AC41" s="207"/>
      <c r="AD41" s="207"/>
      <c r="AE41" s="207"/>
      <c r="AF41" s="207"/>
      <c r="AG41" s="207"/>
    </row>
    <row r="42" spans="2:33" x14ac:dyDescent="0.3">
      <c r="B42" s="13">
        <v>37</v>
      </c>
      <c r="C42" s="12"/>
      <c r="D42" s="12"/>
      <c r="E42" s="12"/>
      <c r="F42" s="12"/>
      <c r="G42" s="12"/>
      <c r="H42" s="12"/>
      <c r="I42" s="12"/>
      <c r="J42" s="12"/>
      <c r="K42" s="12"/>
      <c r="L42" s="12"/>
      <c r="M42" s="12"/>
      <c r="N42" s="12"/>
      <c r="O42" s="12"/>
      <c r="P42" s="207"/>
      <c r="Q42" s="207"/>
      <c r="R42" s="207"/>
      <c r="S42" s="207"/>
      <c r="T42" s="207"/>
      <c r="U42" s="207"/>
      <c r="V42" s="207"/>
      <c r="W42" s="207"/>
      <c r="X42" s="207"/>
      <c r="Y42" s="207"/>
      <c r="Z42" s="207"/>
      <c r="AA42" s="207"/>
      <c r="AB42" s="207"/>
      <c r="AC42" s="207"/>
      <c r="AD42" s="207"/>
      <c r="AE42" s="207"/>
      <c r="AF42" s="207"/>
      <c r="AG42" s="207"/>
    </row>
    <row r="43" spans="2:33" x14ac:dyDescent="0.3">
      <c r="B43" s="12">
        <v>38</v>
      </c>
      <c r="C43" s="12"/>
      <c r="D43" s="12"/>
      <c r="E43" s="12"/>
      <c r="F43" s="12"/>
      <c r="G43" s="12"/>
      <c r="H43" s="12"/>
      <c r="I43" s="12"/>
      <c r="J43" s="12"/>
      <c r="K43" s="12"/>
      <c r="L43" s="12"/>
      <c r="M43" s="12"/>
      <c r="N43" s="12"/>
      <c r="O43" s="12"/>
      <c r="P43" s="207"/>
      <c r="Q43" s="207"/>
      <c r="R43" s="207"/>
      <c r="S43" s="207"/>
      <c r="T43" s="207"/>
      <c r="U43" s="207"/>
      <c r="V43" s="207"/>
      <c r="W43" s="207"/>
      <c r="X43" s="207"/>
      <c r="Y43" s="207"/>
      <c r="Z43" s="207"/>
      <c r="AA43" s="207"/>
      <c r="AB43" s="207"/>
      <c r="AC43" s="207"/>
      <c r="AD43" s="207"/>
      <c r="AE43" s="207"/>
      <c r="AF43" s="207"/>
      <c r="AG43" s="207"/>
    </row>
    <row r="44" spans="2:33" x14ac:dyDescent="0.3">
      <c r="B44" s="13">
        <v>39</v>
      </c>
      <c r="C44" s="12"/>
      <c r="D44" s="12"/>
      <c r="E44" s="12"/>
      <c r="F44" s="12"/>
      <c r="G44" s="12"/>
      <c r="H44" s="12"/>
      <c r="I44" s="12"/>
      <c r="J44" s="12"/>
      <c r="K44" s="12"/>
      <c r="L44" s="12"/>
      <c r="M44" s="12"/>
      <c r="N44" s="12"/>
      <c r="O44" s="12"/>
      <c r="P44" s="207"/>
      <c r="Q44" s="207"/>
      <c r="R44" s="207"/>
      <c r="S44" s="207"/>
      <c r="T44" s="207"/>
      <c r="U44" s="207"/>
      <c r="V44" s="207"/>
      <c r="W44" s="207"/>
      <c r="X44" s="207"/>
      <c r="Y44" s="207"/>
      <c r="Z44" s="207"/>
      <c r="AA44" s="207"/>
      <c r="AB44" s="207"/>
      <c r="AC44" s="207"/>
      <c r="AD44" s="207"/>
      <c r="AE44" s="207"/>
      <c r="AF44" s="207"/>
      <c r="AG44" s="207"/>
    </row>
    <row r="45" spans="2:33" x14ac:dyDescent="0.3">
      <c r="B45" s="12">
        <v>40</v>
      </c>
      <c r="C45" s="12"/>
      <c r="D45" s="12"/>
      <c r="E45" s="12"/>
      <c r="F45" s="12"/>
      <c r="G45" s="12"/>
      <c r="H45" s="12"/>
      <c r="I45" s="12"/>
      <c r="J45" s="12"/>
      <c r="K45" s="12"/>
      <c r="L45" s="12"/>
      <c r="M45" s="12"/>
      <c r="N45" s="12"/>
      <c r="O45" s="12"/>
      <c r="P45" s="207"/>
      <c r="Q45" s="207"/>
      <c r="R45" s="207"/>
      <c r="S45" s="207"/>
      <c r="T45" s="207"/>
      <c r="U45" s="207"/>
      <c r="V45" s="207"/>
      <c r="W45" s="207"/>
      <c r="X45" s="207"/>
      <c r="Y45" s="207"/>
      <c r="Z45" s="207"/>
      <c r="AA45" s="207"/>
      <c r="AB45" s="207"/>
      <c r="AC45" s="207"/>
      <c r="AD45" s="207"/>
      <c r="AE45" s="207"/>
      <c r="AF45" s="207"/>
      <c r="AG45" s="207"/>
    </row>
    <row r="46" spans="2:33" x14ac:dyDescent="0.3">
      <c r="B46" s="13">
        <v>41</v>
      </c>
      <c r="C46" s="12"/>
      <c r="D46" s="12"/>
      <c r="E46" s="12"/>
      <c r="F46" s="12"/>
      <c r="G46" s="12"/>
      <c r="H46" s="12"/>
      <c r="I46" s="12"/>
      <c r="J46" s="12"/>
      <c r="K46" s="12"/>
      <c r="L46" s="12"/>
      <c r="M46" s="12"/>
      <c r="N46" s="12"/>
      <c r="O46" s="12"/>
      <c r="P46" s="207"/>
      <c r="Q46" s="207"/>
      <c r="R46" s="207"/>
      <c r="S46" s="207"/>
      <c r="T46" s="207"/>
      <c r="U46" s="207"/>
      <c r="V46" s="207"/>
      <c r="W46" s="207"/>
      <c r="X46" s="207"/>
      <c r="Y46" s="207"/>
      <c r="Z46" s="207"/>
      <c r="AA46" s="207"/>
      <c r="AB46" s="207"/>
      <c r="AC46" s="207"/>
      <c r="AD46" s="207"/>
      <c r="AE46" s="207"/>
      <c r="AF46" s="207"/>
      <c r="AG46" s="207"/>
    </row>
    <row r="47" spans="2:33" x14ac:dyDescent="0.3">
      <c r="B47" s="12">
        <v>42</v>
      </c>
      <c r="C47" s="12"/>
      <c r="D47" s="12"/>
      <c r="E47" s="12"/>
      <c r="F47" s="12"/>
      <c r="G47" s="12"/>
      <c r="H47" s="12"/>
      <c r="I47" s="12"/>
      <c r="J47" s="12"/>
      <c r="K47" s="12"/>
      <c r="L47" s="12"/>
      <c r="M47" s="12"/>
      <c r="N47" s="12"/>
      <c r="O47" s="12"/>
      <c r="P47" s="207"/>
      <c r="Q47" s="207"/>
      <c r="R47" s="207"/>
      <c r="S47" s="207"/>
      <c r="T47" s="207"/>
      <c r="U47" s="207"/>
      <c r="V47" s="207"/>
      <c r="W47" s="207"/>
      <c r="X47" s="207"/>
      <c r="Y47" s="207"/>
      <c r="Z47" s="207"/>
      <c r="AA47" s="207"/>
      <c r="AB47" s="207"/>
      <c r="AC47" s="207"/>
      <c r="AD47" s="207"/>
      <c r="AE47" s="207"/>
      <c r="AF47" s="207"/>
      <c r="AG47" s="207"/>
    </row>
    <row r="48" spans="2:33" x14ac:dyDescent="0.3">
      <c r="B48" s="13">
        <v>43</v>
      </c>
      <c r="C48" s="12"/>
      <c r="D48" s="12"/>
      <c r="E48" s="12"/>
      <c r="F48" s="12"/>
      <c r="G48" s="12"/>
      <c r="H48" s="12"/>
      <c r="I48" s="12"/>
      <c r="J48" s="12"/>
      <c r="K48" s="12"/>
      <c r="L48" s="12"/>
      <c r="M48" s="12"/>
      <c r="N48" s="12"/>
      <c r="O48" s="12"/>
      <c r="P48" s="207"/>
      <c r="Q48" s="207"/>
      <c r="R48" s="207"/>
      <c r="S48" s="207"/>
      <c r="T48" s="207"/>
      <c r="U48" s="207"/>
      <c r="V48" s="207"/>
      <c r="W48" s="207"/>
      <c r="X48" s="207"/>
      <c r="Y48" s="207"/>
      <c r="Z48" s="207"/>
      <c r="AA48" s="207"/>
      <c r="AB48" s="207"/>
      <c r="AC48" s="207"/>
      <c r="AD48" s="207"/>
      <c r="AE48" s="207"/>
      <c r="AF48" s="207"/>
      <c r="AG48" s="207"/>
    </row>
    <row r="49" spans="2:33" x14ac:dyDescent="0.3">
      <c r="B49" s="12">
        <v>44</v>
      </c>
      <c r="C49" s="12"/>
      <c r="D49" s="12"/>
      <c r="E49" s="12"/>
      <c r="F49" s="12"/>
      <c r="G49" s="12"/>
      <c r="H49" s="12"/>
      <c r="I49" s="12"/>
      <c r="J49" s="12"/>
      <c r="K49" s="12"/>
      <c r="L49" s="12"/>
      <c r="M49" s="12"/>
      <c r="N49" s="12"/>
      <c r="O49" s="12"/>
      <c r="P49" s="207"/>
      <c r="Q49" s="207"/>
      <c r="R49" s="207"/>
      <c r="S49" s="207"/>
      <c r="T49" s="207"/>
      <c r="U49" s="207"/>
      <c r="V49" s="207"/>
      <c r="W49" s="207"/>
      <c r="X49" s="207"/>
      <c r="Y49" s="207"/>
      <c r="Z49" s="207"/>
      <c r="AA49" s="207"/>
      <c r="AB49" s="207"/>
      <c r="AC49" s="207"/>
      <c r="AD49" s="207"/>
      <c r="AE49" s="207"/>
      <c r="AF49" s="207"/>
      <c r="AG49" s="207"/>
    </row>
    <row r="50" spans="2:33" x14ac:dyDescent="0.3">
      <c r="B50" s="13">
        <v>45</v>
      </c>
      <c r="C50" s="12"/>
      <c r="D50" s="12"/>
      <c r="E50" s="12"/>
      <c r="F50" s="12"/>
      <c r="G50" s="12"/>
      <c r="H50" s="12"/>
      <c r="I50" s="12"/>
      <c r="J50" s="12"/>
      <c r="K50" s="12"/>
      <c r="L50" s="12"/>
      <c r="M50" s="12"/>
      <c r="N50" s="12"/>
      <c r="O50" s="12"/>
      <c r="P50" s="207"/>
      <c r="Q50" s="207"/>
      <c r="R50" s="207"/>
      <c r="S50" s="207"/>
      <c r="T50" s="207"/>
      <c r="U50" s="207"/>
      <c r="V50" s="207"/>
      <c r="W50" s="207"/>
      <c r="X50" s="207"/>
      <c r="Y50" s="207"/>
      <c r="Z50" s="207"/>
      <c r="AA50" s="207"/>
      <c r="AB50" s="207"/>
      <c r="AC50" s="207"/>
      <c r="AD50" s="207"/>
      <c r="AE50" s="207"/>
      <c r="AF50" s="207"/>
      <c r="AG50" s="207"/>
    </row>
    <row r="51" spans="2:33" x14ac:dyDescent="0.3">
      <c r="B51" s="12">
        <v>46</v>
      </c>
      <c r="C51" s="12"/>
      <c r="D51" s="12"/>
      <c r="E51" s="12"/>
      <c r="F51" s="12"/>
      <c r="G51" s="12"/>
      <c r="H51" s="12"/>
      <c r="I51" s="12"/>
      <c r="J51" s="12"/>
      <c r="K51" s="12"/>
      <c r="L51" s="12"/>
      <c r="M51" s="12"/>
      <c r="N51" s="12"/>
      <c r="O51" s="12"/>
      <c r="P51" s="207"/>
      <c r="Q51" s="207"/>
      <c r="R51" s="207"/>
      <c r="S51" s="207"/>
      <c r="T51" s="207"/>
      <c r="U51" s="207"/>
      <c r="V51" s="207"/>
      <c r="W51" s="207"/>
      <c r="X51" s="207"/>
      <c r="Y51" s="207"/>
      <c r="Z51" s="207"/>
      <c r="AA51" s="207"/>
      <c r="AB51" s="207"/>
      <c r="AC51" s="207"/>
      <c r="AD51" s="207"/>
      <c r="AE51" s="207"/>
      <c r="AF51" s="207"/>
      <c r="AG51" s="207"/>
    </row>
    <row r="52" spans="2:33" x14ac:dyDescent="0.3">
      <c r="B52" s="13">
        <v>47</v>
      </c>
      <c r="C52" s="12"/>
      <c r="D52" s="12"/>
      <c r="E52" s="12"/>
      <c r="F52" s="12"/>
      <c r="G52" s="12"/>
      <c r="H52" s="12"/>
      <c r="I52" s="12"/>
      <c r="J52" s="12"/>
      <c r="K52" s="12"/>
      <c r="L52" s="12"/>
      <c r="M52" s="12"/>
      <c r="N52" s="12"/>
      <c r="O52" s="12"/>
      <c r="P52" s="207"/>
      <c r="Q52" s="207"/>
      <c r="R52" s="207"/>
      <c r="S52" s="207"/>
      <c r="T52" s="207"/>
      <c r="U52" s="207"/>
      <c r="V52" s="207"/>
      <c r="W52" s="207"/>
      <c r="X52" s="207"/>
      <c r="Y52" s="207"/>
      <c r="Z52" s="207"/>
      <c r="AA52" s="207"/>
      <c r="AB52" s="207"/>
      <c r="AC52" s="207"/>
      <c r="AD52" s="207"/>
      <c r="AE52" s="207"/>
      <c r="AF52" s="207"/>
      <c r="AG52" s="207"/>
    </row>
    <row r="53" spans="2:33" x14ac:dyDescent="0.3">
      <c r="B53" s="12">
        <v>48</v>
      </c>
      <c r="C53" s="12"/>
      <c r="D53" s="12"/>
      <c r="E53" s="12"/>
      <c r="F53" s="12"/>
      <c r="G53" s="12"/>
      <c r="H53" s="12"/>
      <c r="I53" s="12"/>
      <c r="J53" s="12"/>
      <c r="K53" s="12"/>
      <c r="L53" s="12"/>
      <c r="M53" s="12"/>
      <c r="N53" s="12"/>
      <c r="O53" s="12"/>
      <c r="P53" s="207"/>
      <c r="Q53" s="207"/>
      <c r="R53" s="207"/>
      <c r="S53" s="207"/>
      <c r="T53" s="207"/>
      <c r="U53" s="207"/>
      <c r="V53" s="207"/>
      <c r="W53" s="207"/>
      <c r="X53" s="207"/>
      <c r="Y53" s="207"/>
      <c r="Z53" s="207"/>
      <c r="AA53" s="207"/>
      <c r="AB53" s="207"/>
      <c r="AC53" s="207"/>
      <c r="AD53" s="207"/>
      <c r="AE53" s="207"/>
      <c r="AF53" s="207"/>
      <c r="AG53" s="207"/>
    </row>
    <row r="54" spans="2:33" x14ac:dyDescent="0.3">
      <c r="B54" s="13">
        <v>49</v>
      </c>
      <c r="C54" s="12"/>
      <c r="D54" s="12"/>
      <c r="E54" s="12"/>
      <c r="F54" s="12"/>
      <c r="G54" s="12"/>
      <c r="H54" s="12"/>
      <c r="I54" s="12"/>
      <c r="J54" s="12"/>
      <c r="K54" s="12"/>
      <c r="L54" s="12"/>
      <c r="M54" s="12"/>
      <c r="N54" s="12"/>
      <c r="O54" s="12"/>
      <c r="P54" s="207"/>
      <c r="Q54" s="207"/>
      <c r="R54" s="207"/>
      <c r="S54" s="207"/>
      <c r="T54" s="207"/>
      <c r="U54" s="207"/>
      <c r="V54" s="207"/>
      <c r="W54" s="207"/>
      <c r="X54" s="207"/>
      <c r="Y54" s="207"/>
      <c r="Z54" s="207"/>
      <c r="AA54" s="207"/>
      <c r="AB54" s="207"/>
      <c r="AC54" s="207"/>
      <c r="AD54" s="207"/>
      <c r="AE54" s="207"/>
      <c r="AF54" s="207"/>
      <c r="AG54" s="207"/>
    </row>
    <row r="55" spans="2:33" x14ac:dyDescent="0.3">
      <c r="B55" s="12">
        <v>50</v>
      </c>
      <c r="C55" s="12"/>
      <c r="D55" s="12"/>
      <c r="E55" s="12"/>
      <c r="F55" s="12"/>
      <c r="G55" s="12"/>
      <c r="H55" s="12"/>
      <c r="I55" s="12"/>
      <c r="J55" s="12"/>
      <c r="K55" s="12"/>
      <c r="L55" s="12"/>
      <c r="M55" s="12"/>
      <c r="N55" s="12"/>
      <c r="O55" s="12"/>
      <c r="P55" s="207"/>
      <c r="Q55" s="207"/>
      <c r="R55" s="207"/>
      <c r="S55" s="207"/>
      <c r="T55" s="207"/>
      <c r="U55" s="207"/>
      <c r="V55" s="207"/>
      <c r="W55" s="207"/>
      <c r="X55" s="207"/>
      <c r="Y55" s="207"/>
      <c r="Z55" s="207"/>
      <c r="AA55" s="207"/>
      <c r="AB55" s="207"/>
      <c r="AC55" s="207"/>
      <c r="AD55" s="207"/>
      <c r="AE55" s="207"/>
      <c r="AF55" s="207"/>
      <c r="AG55" s="207"/>
    </row>
    <row r="56" spans="2:33" x14ac:dyDescent="0.3">
      <c r="B56" s="13">
        <v>51</v>
      </c>
      <c r="C56" s="12"/>
      <c r="D56" s="12"/>
      <c r="E56" s="12"/>
      <c r="F56" s="12"/>
      <c r="G56" s="12"/>
      <c r="H56" s="12"/>
      <c r="I56" s="12"/>
      <c r="J56" s="12"/>
      <c r="K56" s="12"/>
      <c r="L56" s="12"/>
      <c r="M56" s="12"/>
      <c r="N56" s="12"/>
      <c r="O56" s="12"/>
      <c r="P56" s="207"/>
      <c r="Q56" s="207"/>
      <c r="R56" s="207"/>
      <c r="S56" s="207"/>
      <c r="T56" s="207"/>
      <c r="U56" s="207"/>
      <c r="V56" s="207"/>
      <c r="W56" s="207"/>
      <c r="X56" s="207"/>
      <c r="Y56" s="207"/>
      <c r="Z56" s="207"/>
      <c r="AA56" s="207"/>
      <c r="AB56" s="207"/>
      <c r="AC56" s="207"/>
      <c r="AD56" s="207"/>
      <c r="AE56" s="207"/>
      <c r="AF56" s="207"/>
      <c r="AG56" s="207"/>
    </row>
    <row r="57" spans="2:33" x14ac:dyDescent="0.3">
      <c r="B57" s="12">
        <v>52</v>
      </c>
      <c r="C57" s="12"/>
      <c r="D57" s="12"/>
      <c r="E57" s="12"/>
      <c r="F57" s="12"/>
      <c r="G57" s="12"/>
      <c r="H57" s="12"/>
      <c r="I57" s="12"/>
      <c r="J57" s="12"/>
      <c r="K57" s="12"/>
      <c r="L57" s="12"/>
      <c r="M57" s="12"/>
      <c r="N57" s="12"/>
      <c r="O57" s="12"/>
      <c r="P57" s="207"/>
      <c r="Q57" s="207"/>
      <c r="R57" s="207"/>
      <c r="S57" s="207"/>
      <c r="T57" s="207"/>
      <c r="U57" s="207"/>
      <c r="V57" s="207"/>
      <c r="W57" s="207"/>
      <c r="X57" s="207"/>
      <c r="Y57" s="207"/>
      <c r="Z57" s="207"/>
      <c r="AA57" s="207"/>
      <c r="AB57" s="207"/>
      <c r="AC57" s="207"/>
      <c r="AD57" s="207"/>
      <c r="AE57" s="207"/>
      <c r="AF57" s="207"/>
      <c r="AG57" s="207"/>
    </row>
    <row r="58" spans="2:33" x14ac:dyDescent="0.3">
      <c r="B58" s="13">
        <v>53</v>
      </c>
      <c r="C58" s="12"/>
      <c r="D58" s="12"/>
      <c r="E58" s="12"/>
      <c r="F58" s="12"/>
      <c r="G58" s="12"/>
      <c r="H58" s="12"/>
      <c r="I58" s="12"/>
      <c r="J58" s="12"/>
      <c r="K58" s="12"/>
      <c r="L58" s="12"/>
      <c r="M58" s="12"/>
      <c r="N58" s="12"/>
      <c r="O58" s="12"/>
      <c r="P58" s="207"/>
      <c r="Q58" s="207"/>
      <c r="R58" s="207"/>
      <c r="S58" s="207"/>
      <c r="T58" s="207"/>
      <c r="U58" s="207"/>
      <c r="V58" s="207"/>
      <c r="W58" s="207"/>
      <c r="X58" s="207"/>
      <c r="Y58" s="207"/>
      <c r="Z58" s="207"/>
      <c r="AA58" s="207"/>
      <c r="AB58" s="207"/>
      <c r="AC58" s="207"/>
      <c r="AD58" s="207"/>
      <c r="AE58" s="207"/>
      <c r="AF58" s="207"/>
      <c r="AG58" s="207"/>
    </row>
    <row r="59" spans="2:33" x14ac:dyDescent="0.3">
      <c r="B59" s="12">
        <v>54</v>
      </c>
      <c r="C59" s="12"/>
      <c r="D59" s="12"/>
      <c r="E59" s="12"/>
      <c r="F59" s="12"/>
      <c r="G59" s="12"/>
      <c r="H59" s="12"/>
      <c r="I59" s="12"/>
      <c r="J59" s="12"/>
      <c r="K59" s="12"/>
      <c r="L59" s="12"/>
      <c r="M59" s="12"/>
      <c r="N59" s="12"/>
      <c r="O59" s="12"/>
      <c r="P59" s="207"/>
      <c r="Q59" s="207"/>
      <c r="R59" s="207"/>
      <c r="S59" s="207"/>
      <c r="T59" s="207"/>
      <c r="U59" s="207"/>
      <c r="V59" s="207"/>
      <c r="W59" s="207"/>
      <c r="X59" s="207"/>
      <c r="Y59" s="207"/>
      <c r="Z59" s="207"/>
      <c r="AA59" s="207"/>
      <c r="AB59" s="207"/>
      <c r="AC59" s="207"/>
      <c r="AD59" s="207"/>
      <c r="AE59" s="207"/>
      <c r="AF59" s="207"/>
      <c r="AG59" s="207"/>
    </row>
    <row r="60" spans="2:33" x14ac:dyDescent="0.3">
      <c r="B60" s="13">
        <v>55</v>
      </c>
      <c r="C60" s="12"/>
      <c r="D60" s="12"/>
      <c r="E60" s="12"/>
      <c r="F60" s="12"/>
      <c r="G60" s="12"/>
      <c r="H60" s="12"/>
      <c r="I60" s="12"/>
      <c r="J60" s="12"/>
      <c r="K60" s="12"/>
      <c r="L60" s="12"/>
      <c r="M60" s="12"/>
      <c r="N60" s="12"/>
      <c r="O60" s="12"/>
      <c r="P60" s="207"/>
      <c r="Q60" s="207"/>
      <c r="R60" s="207"/>
      <c r="S60" s="207"/>
      <c r="T60" s="207"/>
      <c r="U60" s="207"/>
      <c r="V60" s="207"/>
      <c r="W60" s="207"/>
      <c r="X60" s="207"/>
      <c r="Y60" s="207"/>
      <c r="Z60" s="207"/>
      <c r="AA60" s="207"/>
      <c r="AB60" s="207"/>
      <c r="AC60" s="207"/>
      <c r="AD60" s="207"/>
      <c r="AE60" s="207"/>
      <c r="AF60" s="207"/>
      <c r="AG60" s="207"/>
    </row>
    <row r="61" spans="2:33" x14ac:dyDescent="0.3">
      <c r="B61" s="12">
        <v>56</v>
      </c>
      <c r="C61" s="12"/>
      <c r="D61" s="12"/>
      <c r="E61" s="12"/>
      <c r="F61" s="12"/>
      <c r="G61" s="12"/>
      <c r="H61" s="12"/>
      <c r="I61" s="12"/>
      <c r="J61" s="12"/>
      <c r="K61" s="12"/>
      <c r="L61" s="12"/>
      <c r="M61" s="12"/>
      <c r="N61" s="12"/>
      <c r="O61" s="12"/>
      <c r="P61" s="207"/>
      <c r="Q61" s="207"/>
      <c r="R61" s="207"/>
      <c r="S61" s="207"/>
      <c r="T61" s="207"/>
      <c r="U61" s="207"/>
      <c r="V61" s="207"/>
      <c r="W61" s="207"/>
      <c r="X61" s="207"/>
      <c r="Y61" s="207"/>
      <c r="Z61" s="207"/>
      <c r="AA61" s="207"/>
      <c r="AB61" s="207"/>
      <c r="AC61" s="207"/>
      <c r="AD61" s="207"/>
      <c r="AE61" s="207"/>
      <c r="AF61" s="207"/>
      <c r="AG61" s="207"/>
    </row>
    <row r="62" spans="2:33" x14ac:dyDescent="0.3">
      <c r="B62" s="13">
        <v>57</v>
      </c>
      <c r="C62" s="12"/>
      <c r="D62" s="12"/>
      <c r="E62" s="12"/>
      <c r="F62" s="12"/>
      <c r="G62" s="12"/>
      <c r="H62" s="12"/>
      <c r="I62" s="12"/>
      <c r="J62" s="12"/>
      <c r="K62" s="12"/>
      <c r="L62" s="12"/>
      <c r="M62" s="12"/>
      <c r="N62" s="12"/>
      <c r="O62" s="12"/>
      <c r="P62" s="207"/>
      <c r="Q62" s="207"/>
      <c r="R62" s="207"/>
      <c r="S62" s="207"/>
      <c r="T62" s="207"/>
      <c r="U62" s="207"/>
      <c r="V62" s="207"/>
      <c r="W62" s="207"/>
      <c r="X62" s="207"/>
      <c r="Y62" s="207"/>
      <c r="Z62" s="207"/>
      <c r="AA62" s="207"/>
      <c r="AB62" s="207"/>
      <c r="AC62" s="207"/>
      <c r="AD62" s="207"/>
      <c r="AE62" s="207"/>
      <c r="AF62" s="207"/>
      <c r="AG62" s="207"/>
    </row>
    <row r="63" spans="2:33" x14ac:dyDescent="0.3">
      <c r="B63" s="12">
        <v>58</v>
      </c>
      <c r="C63" s="12"/>
      <c r="D63" s="12"/>
      <c r="E63" s="12"/>
      <c r="F63" s="12"/>
      <c r="G63" s="12"/>
      <c r="H63" s="12"/>
      <c r="I63" s="12"/>
      <c r="J63" s="12"/>
      <c r="K63" s="12"/>
      <c r="L63" s="12"/>
      <c r="M63" s="12"/>
      <c r="N63" s="12"/>
      <c r="O63" s="12"/>
      <c r="P63" s="207"/>
      <c r="Q63" s="207"/>
      <c r="R63" s="207"/>
      <c r="S63" s="207"/>
      <c r="T63" s="207"/>
      <c r="U63" s="207"/>
      <c r="V63" s="207"/>
      <c r="W63" s="207"/>
      <c r="X63" s="207"/>
      <c r="Y63" s="207"/>
      <c r="Z63" s="207"/>
      <c r="AA63" s="207"/>
      <c r="AB63" s="207"/>
      <c r="AC63" s="207"/>
      <c r="AD63" s="207"/>
      <c r="AE63" s="207"/>
      <c r="AF63" s="207"/>
      <c r="AG63" s="207"/>
    </row>
    <row r="64" spans="2:33" x14ac:dyDescent="0.3">
      <c r="B64" s="13">
        <v>59</v>
      </c>
      <c r="C64" s="12"/>
      <c r="D64" s="12"/>
      <c r="E64" s="12"/>
      <c r="F64" s="12"/>
      <c r="G64" s="12"/>
      <c r="H64" s="12"/>
      <c r="I64" s="12"/>
      <c r="J64" s="12"/>
      <c r="K64" s="12"/>
      <c r="L64" s="12"/>
      <c r="M64" s="12"/>
      <c r="N64" s="12"/>
      <c r="O64" s="12"/>
      <c r="P64" s="207"/>
      <c r="Q64" s="207"/>
      <c r="R64" s="207"/>
      <c r="S64" s="207"/>
      <c r="T64" s="207"/>
      <c r="U64" s="207"/>
      <c r="V64" s="207"/>
      <c r="W64" s="207"/>
      <c r="X64" s="207"/>
      <c r="Y64" s="207"/>
      <c r="Z64" s="207"/>
      <c r="AA64" s="207"/>
      <c r="AB64" s="207"/>
      <c r="AC64" s="207"/>
      <c r="AD64" s="207"/>
      <c r="AE64" s="207"/>
      <c r="AF64" s="207"/>
      <c r="AG64" s="207"/>
    </row>
    <row r="65" spans="2:33" x14ac:dyDescent="0.3">
      <c r="B65" s="12">
        <v>60</v>
      </c>
      <c r="C65" s="12"/>
      <c r="D65" s="12"/>
      <c r="E65" s="12"/>
      <c r="F65" s="12"/>
      <c r="G65" s="12"/>
      <c r="H65" s="12"/>
      <c r="I65" s="12"/>
      <c r="J65" s="12"/>
      <c r="K65" s="12"/>
      <c r="L65" s="12"/>
      <c r="M65" s="12"/>
      <c r="N65" s="12"/>
      <c r="O65" s="12"/>
      <c r="P65" s="207"/>
      <c r="Q65" s="207"/>
      <c r="R65" s="207"/>
      <c r="S65" s="207"/>
      <c r="T65" s="207"/>
      <c r="U65" s="207"/>
      <c r="V65" s="207"/>
      <c r="W65" s="207"/>
      <c r="X65" s="207"/>
      <c r="Y65" s="207"/>
      <c r="Z65" s="207"/>
      <c r="AA65" s="207"/>
      <c r="AB65" s="207"/>
      <c r="AC65" s="207"/>
      <c r="AD65" s="207"/>
      <c r="AE65" s="207"/>
      <c r="AF65" s="207"/>
      <c r="AG65" s="207"/>
    </row>
    <row r="66" spans="2:33" x14ac:dyDescent="0.3">
      <c r="B66" s="13">
        <v>61</v>
      </c>
      <c r="C66" s="12"/>
      <c r="D66" s="12"/>
      <c r="E66" s="12"/>
      <c r="F66" s="12"/>
      <c r="G66" s="12"/>
      <c r="H66" s="12"/>
      <c r="I66" s="12"/>
      <c r="J66" s="12"/>
      <c r="K66" s="12"/>
      <c r="L66" s="12"/>
      <c r="M66" s="12"/>
      <c r="N66" s="12"/>
      <c r="O66" s="12"/>
      <c r="P66" s="207"/>
      <c r="Q66" s="207"/>
      <c r="R66" s="207"/>
      <c r="S66" s="207"/>
      <c r="T66" s="207"/>
      <c r="U66" s="207"/>
      <c r="V66" s="207"/>
      <c r="W66" s="207"/>
      <c r="X66" s="207"/>
      <c r="Y66" s="207"/>
      <c r="Z66" s="207"/>
      <c r="AA66" s="207"/>
      <c r="AB66" s="207"/>
      <c r="AC66" s="207"/>
      <c r="AD66" s="207"/>
      <c r="AE66" s="207"/>
      <c r="AF66" s="207"/>
      <c r="AG66" s="207"/>
    </row>
    <row r="67" spans="2:33" x14ac:dyDescent="0.3">
      <c r="B67" s="12">
        <v>62</v>
      </c>
      <c r="C67" s="12"/>
      <c r="D67" s="12"/>
      <c r="E67" s="12"/>
      <c r="F67" s="12"/>
      <c r="G67" s="12"/>
      <c r="H67" s="12"/>
      <c r="I67" s="12"/>
      <c r="J67" s="12"/>
      <c r="K67" s="12"/>
      <c r="L67" s="12"/>
      <c r="M67" s="12"/>
      <c r="N67" s="12"/>
      <c r="O67" s="12"/>
      <c r="P67" s="207"/>
      <c r="Q67" s="207"/>
      <c r="R67" s="207"/>
      <c r="S67" s="207"/>
      <c r="T67" s="207"/>
      <c r="U67" s="207"/>
      <c r="V67" s="207"/>
      <c r="W67" s="207"/>
      <c r="X67" s="207"/>
      <c r="Y67" s="207"/>
      <c r="Z67" s="207"/>
      <c r="AA67" s="207"/>
      <c r="AB67" s="207"/>
      <c r="AC67" s="207"/>
      <c r="AD67" s="207"/>
      <c r="AE67" s="207"/>
      <c r="AF67" s="207"/>
      <c r="AG67" s="207"/>
    </row>
    <row r="68" spans="2:33" x14ac:dyDescent="0.3">
      <c r="B68" s="13">
        <v>63</v>
      </c>
      <c r="C68" s="12"/>
      <c r="D68" s="12"/>
      <c r="E68" s="12"/>
      <c r="F68" s="12"/>
      <c r="G68" s="12"/>
      <c r="H68" s="12"/>
      <c r="I68" s="12"/>
      <c r="J68" s="12"/>
      <c r="K68" s="12"/>
      <c r="L68" s="12"/>
      <c r="M68" s="12"/>
      <c r="N68" s="12"/>
      <c r="O68" s="12"/>
      <c r="P68" s="207"/>
      <c r="Q68" s="207"/>
      <c r="R68" s="207"/>
      <c r="S68" s="207"/>
      <c r="T68" s="207"/>
      <c r="U68" s="207"/>
      <c r="V68" s="207"/>
      <c r="W68" s="207"/>
      <c r="X68" s="207"/>
      <c r="Y68" s="207"/>
      <c r="Z68" s="207"/>
      <c r="AA68" s="207"/>
      <c r="AB68" s="207"/>
      <c r="AC68" s="207"/>
      <c r="AD68" s="207"/>
      <c r="AE68" s="207"/>
      <c r="AF68" s="207"/>
      <c r="AG68" s="207"/>
    </row>
    <row r="69" spans="2:33" x14ac:dyDescent="0.3">
      <c r="B69" s="12">
        <v>64</v>
      </c>
      <c r="C69" s="12"/>
      <c r="D69" s="12"/>
      <c r="E69" s="12"/>
      <c r="F69" s="12"/>
      <c r="G69" s="12"/>
      <c r="H69" s="12"/>
      <c r="I69" s="12"/>
      <c r="J69" s="12"/>
      <c r="K69" s="12"/>
      <c r="L69" s="12"/>
      <c r="M69" s="12"/>
      <c r="N69" s="12"/>
      <c r="O69" s="12"/>
      <c r="P69" s="207"/>
      <c r="Q69" s="207"/>
      <c r="R69" s="207"/>
      <c r="S69" s="207"/>
      <c r="T69" s="207"/>
      <c r="U69" s="207"/>
      <c r="V69" s="207"/>
      <c r="W69" s="207"/>
      <c r="X69" s="207"/>
      <c r="Y69" s="207"/>
      <c r="Z69" s="207"/>
      <c r="AA69" s="207"/>
      <c r="AB69" s="207"/>
      <c r="AC69" s="207"/>
      <c r="AD69" s="207"/>
      <c r="AE69" s="207"/>
      <c r="AF69" s="207"/>
      <c r="AG69" s="207"/>
    </row>
    <row r="70" spans="2:33" x14ac:dyDescent="0.3">
      <c r="B70" s="13">
        <v>65</v>
      </c>
      <c r="C70" s="12"/>
      <c r="D70" s="12"/>
      <c r="E70" s="12"/>
      <c r="F70" s="12"/>
      <c r="G70" s="12"/>
      <c r="H70" s="12"/>
      <c r="I70" s="12"/>
      <c r="J70" s="12"/>
      <c r="K70" s="12"/>
      <c r="L70" s="12"/>
      <c r="M70" s="12"/>
      <c r="N70" s="12"/>
      <c r="O70" s="12"/>
      <c r="P70" s="207"/>
      <c r="Q70" s="207"/>
      <c r="R70" s="207"/>
      <c r="S70" s="207"/>
      <c r="T70" s="207"/>
      <c r="U70" s="207"/>
      <c r="V70" s="207"/>
      <c r="W70" s="207"/>
      <c r="X70" s="207"/>
      <c r="Y70" s="207"/>
      <c r="Z70" s="207"/>
      <c r="AA70" s="207"/>
      <c r="AB70" s="207"/>
      <c r="AC70" s="207"/>
      <c r="AD70" s="207"/>
      <c r="AE70" s="207"/>
      <c r="AF70" s="207"/>
      <c r="AG70" s="207"/>
    </row>
    <row r="71" spans="2:33" x14ac:dyDescent="0.3">
      <c r="B71" s="12">
        <v>66</v>
      </c>
      <c r="C71" s="12"/>
      <c r="D71" s="12"/>
      <c r="E71" s="12"/>
      <c r="F71" s="12"/>
      <c r="G71" s="12"/>
      <c r="H71" s="12"/>
      <c r="I71" s="12"/>
      <c r="J71" s="12"/>
      <c r="K71" s="12"/>
      <c r="L71" s="12"/>
      <c r="M71" s="12"/>
      <c r="N71" s="12"/>
      <c r="O71" s="12"/>
      <c r="P71" s="207"/>
      <c r="Q71" s="207"/>
      <c r="R71" s="207"/>
      <c r="S71" s="207"/>
      <c r="T71" s="207"/>
      <c r="U71" s="207"/>
      <c r="V71" s="207"/>
      <c r="W71" s="207"/>
      <c r="X71" s="207"/>
      <c r="Y71" s="207"/>
      <c r="Z71" s="207"/>
      <c r="AA71" s="207"/>
      <c r="AB71" s="207"/>
      <c r="AC71" s="207"/>
      <c r="AD71" s="207"/>
      <c r="AE71" s="207"/>
      <c r="AF71" s="207"/>
      <c r="AG71" s="207"/>
    </row>
    <row r="72" spans="2:33" x14ac:dyDescent="0.3">
      <c r="B72" s="13">
        <v>67</v>
      </c>
      <c r="C72" s="12"/>
      <c r="D72" s="12"/>
      <c r="E72" s="12"/>
      <c r="F72" s="12"/>
      <c r="G72" s="12"/>
      <c r="H72" s="12"/>
      <c r="I72" s="12"/>
      <c r="J72" s="12"/>
      <c r="K72" s="12"/>
      <c r="L72" s="12"/>
      <c r="M72" s="12"/>
      <c r="N72" s="12"/>
      <c r="O72" s="12"/>
      <c r="P72" s="207"/>
      <c r="Q72" s="207"/>
      <c r="R72" s="207"/>
      <c r="S72" s="207"/>
      <c r="T72" s="207"/>
      <c r="U72" s="207"/>
      <c r="V72" s="207"/>
      <c r="W72" s="207"/>
      <c r="X72" s="207"/>
      <c r="Y72" s="207"/>
      <c r="Z72" s="207"/>
      <c r="AA72" s="207"/>
      <c r="AB72" s="207"/>
      <c r="AC72" s="207"/>
      <c r="AD72" s="207"/>
      <c r="AE72" s="207"/>
      <c r="AF72" s="207"/>
      <c r="AG72" s="207"/>
    </row>
    <row r="73" spans="2:33" x14ac:dyDescent="0.3">
      <c r="B73" s="12">
        <v>68</v>
      </c>
      <c r="C73" s="12"/>
      <c r="D73" s="12"/>
      <c r="E73" s="12"/>
      <c r="F73" s="12"/>
      <c r="G73" s="12"/>
      <c r="H73" s="12"/>
      <c r="I73" s="12"/>
      <c r="J73" s="12"/>
      <c r="K73" s="12"/>
      <c r="L73" s="12"/>
      <c r="M73" s="12"/>
      <c r="N73" s="12"/>
      <c r="O73" s="12"/>
      <c r="P73" s="207"/>
      <c r="Q73" s="207"/>
      <c r="R73" s="207"/>
      <c r="S73" s="207"/>
      <c r="T73" s="207"/>
      <c r="U73" s="207"/>
      <c r="V73" s="207"/>
      <c r="W73" s="207"/>
      <c r="X73" s="207"/>
      <c r="Y73" s="207"/>
      <c r="Z73" s="207"/>
      <c r="AA73" s="207"/>
      <c r="AB73" s="207"/>
      <c r="AC73" s="207"/>
      <c r="AD73" s="207"/>
      <c r="AE73" s="207"/>
      <c r="AF73" s="207"/>
      <c r="AG73" s="207"/>
    </row>
    <row r="74" spans="2:33" x14ac:dyDescent="0.3">
      <c r="B74" s="13">
        <v>69</v>
      </c>
      <c r="C74" s="12"/>
      <c r="D74" s="12"/>
      <c r="E74" s="12"/>
      <c r="F74" s="12"/>
      <c r="G74" s="12"/>
      <c r="H74" s="12"/>
      <c r="I74" s="12"/>
      <c r="J74" s="12"/>
      <c r="K74" s="12"/>
      <c r="L74" s="12"/>
      <c r="M74" s="12"/>
      <c r="N74" s="12"/>
      <c r="O74" s="12"/>
      <c r="P74" s="207"/>
      <c r="Q74" s="207"/>
      <c r="R74" s="207"/>
      <c r="S74" s="207"/>
      <c r="T74" s="207"/>
      <c r="U74" s="207"/>
      <c r="V74" s="207"/>
      <c r="W74" s="207"/>
      <c r="X74" s="207"/>
      <c r="Y74" s="207"/>
      <c r="Z74" s="207"/>
      <c r="AA74" s="207"/>
      <c r="AB74" s="207"/>
      <c r="AC74" s="207"/>
      <c r="AD74" s="207"/>
      <c r="AE74" s="207"/>
      <c r="AF74" s="207"/>
      <c r="AG74" s="207"/>
    </row>
    <row r="75" spans="2:33" x14ac:dyDescent="0.3">
      <c r="B75" s="12">
        <v>70</v>
      </c>
      <c r="C75" s="12"/>
      <c r="D75" s="12"/>
      <c r="E75" s="12"/>
      <c r="F75" s="12"/>
      <c r="G75" s="12"/>
      <c r="H75" s="12"/>
      <c r="I75" s="12"/>
      <c r="J75" s="12"/>
      <c r="K75" s="12"/>
      <c r="L75" s="12"/>
      <c r="M75" s="12"/>
      <c r="N75" s="12"/>
      <c r="O75" s="12"/>
      <c r="P75" s="207"/>
      <c r="Q75" s="207"/>
      <c r="R75" s="207"/>
      <c r="S75" s="207"/>
      <c r="T75" s="207"/>
      <c r="U75" s="207"/>
      <c r="V75" s="207"/>
      <c r="W75" s="207"/>
      <c r="X75" s="207"/>
      <c r="Y75" s="207"/>
      <c r="Z75" s="207"/>
      <c r="AA75" s="207"/>
      <c r="AB75" s="207"/>
      <c r="AC75" s="207"/>
      <c r="AD75" s="207"/>
      <c r="AE75" s="207"/>
      <c r="AF75" s="207"/>
      <c r="AG75" s="207"/>
    </row>
    <row r="76" spans="2:33" x14ac:dyDescent="0.3">
      <c r="B76" s="13">
        <v>71</v>
      </c>
      <c r="C76" s="12"/>
      <c r="D76" s="12"/>
      <c r="E76" s="12"/>
      <c r="F76" s="12"/>
      <c r="G76" s="12"/>
      <c r="H76" s="12"/>
      <c r="I76" s="12"/>
      <c r="J76" s="12"/>
      <c r="K76" s="12"/>
      <c r="L76" s="12"/>
      <c r="M76" s="12"/>
      <c r="N76" s="12"/>
      <c r="O76" s="12"/>
      <c r="P76" s="207"/>
      <c r="Q76" s="207"/>
      <c r="R76" s="207"/>
      <c r="S76" s="207"/>
      <c r="T76" s="207"/>
      <c r="U76" s="207"/>
      <c r="V76" s="207"/>
      <c r="W76" s="207"/>
      <c r="X76" s="207"/>
      <c r="Y76" s="207"/>
      <c r="Z76" s="207"/>
      <c r="AA76" s="207"/>
      <c r="AB76" s="207"/>
      <c r="AC76" s="207"/>
      <c r="AD76" s="207"/>
      <c r="AE76" s="207"/>
      <c r="AF76" s="207"/>
      <c r="AG76" s="207"/>
    </row>
    <row r="77" spans="2:33" x14ac:dyDescent="0.3">
      <c r="B77" s="12">
        <v>72</v>
      </c>
      <c r="C77" s="12"/>
      <c r="D77" s="12"/>
      <c r="E77" s="12"/>
      <c r="F77" s="12"/>
      <c r="G77" s="12"/>
      <c r="H77" s="12"/>
      <c r="I77" s="12"/>
      <c r="J77" s="12"/>
      <c r="K77" s="12"/>
      <c r="L77" s="12"/>
      <c r="M77" s="12"/>
      <c r="N77" s="12"/>
      <c r="O77" s="12"/>
      <c r="P77" s="207"/>
      <c r="Q77" s="207"/>
      <c r="R77" s="207"/>
      <c r="S77" s="207"/>
      <c r="T77" s="207"/>
      <c r="U77" s="207"/>
      <c r="V77" s="207"/>
      <c r="W77" s="207"/>
      <c r="X77" s="207"/>
      <c r="Y77" s="207"/>
      <c r="Z77" s="207"/>
      <c r="AA77" s="207"/>
      <c r="AB77" s="207"/>
      <c r="AC77" s="207"/>
      <c r="AD77" s="207"/>
      <c r="AE77" s="207"/>
      <c r="AF77" s="207"/>
      <c r="AG77" s="207"/>
    </row>
    <row r="78" spans="2:33" x14ac:dyDescent="0.3">
      <c r="B78" s="13">
        <v>73</v>
      </c>
      <c r="C78" s="12"/>
      <c r="D78" s="12"/>
      <c r="E78" s="12"/>
      <c r="F78" s="12"/>
      <c r="G78" s="12"/>
      <c r="H78" s="12"/>
      <c r="I78" s="12"/>
      <c r="J78" s="12"/>
      <c r="K78" s="12"/>
      <c r="L78" s="12"/>
      <c r="M78" s="12"/>
      <c r="N78" s="12"/>
      <c r="O78" s="12"/>
      <c r="P78" s="207"/>
      <c r="Q78" s="207"/>
      <c r="R78" s="207"/>
      <c r="S78" s="207"/>
      <c r="T78" s="207"/>
      <c r="U78" s="207"/>
      <c r="V78" s="207"/>
      <c r="W78" s="207"/>
      <c r="X78" s="207"/>
      <c r="Y78" s="207"/>
      <c r="Z78" s="207"/>
      <c r="AA78" s="207"/>
      <c r="AB78" s="207"/>
      <c r="AC78" s="207"/>
      <c r="AD78" s="207"/>
      <c r="AE78" s="207"/>
      <c r="AF78" s="207"/>
      <c r="AG78" s="207"/>
    </row>
    <row r="79" spans="2:33" x14ac:dyDescent="0.3">
      <c r="B79" s="12">
        <v>74</v>
      </c>
      <c r="C79" s="12"/>
      <c r="D79" s="12"/>
      <c r="E79" s="12"/>
      <c r="F79" s="12"/>
      <c r="G79" s="12"/>
      <c r="H79" s="12"/>
      <c r="I79" s="12"/>
      <c r="J79" s="12"/>
      <c r="K79" s="12"/>
      <c r="L79" s="12"/>
      <c r="M79" s="12"/>
      <c r="N79" s="12"/>
      <c r="O79" s="12"/>
      <c r="P79" s="207"/>
      <c r="Q79" s="207"/>
      <c r="R79" s="207"/>
      <c r="S79" s="207"/>
      <c r="T79" s="207"/>
      <c r="U79" s="207"/>
      <c r="V79" s="207"/>
      <c r="W79" s="207"/>
      <c r="X79" s="207"/>
      <c r="Y79" s="207"/>
      <c r="Z79" s="207"/>
      <c r="AA79" s="207"/>
      <c r="AB79" s="207"/>
      <c r="AC79" s="207"/>
      <c r="AD79" s="207"/>
      <c r="AE79" s="207"/>
      <c r="AF79" s="207"/>
      <c r="AG79" s="207"/>
    </row>
    <row r="80" spans="2:33" x14ac:dyDescent="0.3">
      <c r="B80" s="13">
        <v>75</v>
      </c>
      <c r="C80" s="12"/>
      <c r="D80" s="12"/>
      <c r="E80" s="12"/>
      <c r="F80" s="12"/>
      <c r="G80" s="12"/>
      <c r="H80" s="12"/>
      <c r="I80" s="12"/>
      <c r="J80" s="12"/>
      <c r="K80" s="12"/>
      <c r="L80" s="12"/>
      <c r="M80" s="12"/>
      <c r="N80" s="12"/>
      <c r="O80" s="12"/>
      <c r="P80" s="207"/>
      <c r="Q80" s="207"/>
      <c r="R80" s="207"/>
      <c r="S80" s="207"/>
      <c r="T80" s="207"/>
      <c r="U80" s="207"/>
      <c r="V80" s="207"/>
      <c r="W80" s="207"/>
      <c r="X80" s="207"/>
      <c r="Y80" s="207"/>
      <c r="Z80" s="207"/>
      <c r="AA80" s="207"/>
      <c r="AB80" s="207"/>
      <c r="AC80" s="207"/>
      <c r="AD80" s="207"/>
      <c r="AE80" s="207"/>
      <c r="AF80" s="207"/>
      <c r="AG80" s="207"/>
    </row>
    <row r="81" spans="2:33" x14ac:dyDescent="0.3">
      <c r="B81" s="12">
        <v>76</v>
      </c>
      <c r="C81" s="12"/>
      <c r="D81" s="12"/>
      <c r="E81" s="12"/>
      <c r="F81" s="12"/>
      <c r="G81" s="12"/>
      <c r="H81" s="12"/>
      <c r="I81" s="12"/>
      <c r="J81" s="12"/>
      <c r="K81" s="12"/>
      <c r="L81" s="12"/>
      <c r="M81" s="12"/>
      <c r="N81" s="12"/>
      <c r="O81" s="12"/>
      <c r="P81" s="207"/>
      <c r="Q81" s="207"/>
      <c r="R81" s="207"/>
      <c r="S81" s="207"/>
      <c r="T81" s="207"/>
      <c r="U81" s="207"/>
      <c r="V81" s="207"/>
      <c r="W81" s="207"/>
      <c r="X81" s="207"/>
      <c r="Y81" s="207"/>
      <c r="Z81" s="207"/>
      <c r="AA81" s="207"/>
      <c r="AB81" s="207"/>
      <c r="AC81" s="207"/>
      <c r="AD81" s="207"/>
      <c r="AE81" s="207"/>
      <c r="AF81" s="207"/>
      <c r="AG81" s="207"/>
    </row>
    <row r="82" spans="2:33" x14ac:dyDescent="0.3">
      <c r="B82" s="13">
        <v>77</v>
      </c>
      <c r="C82" s="12"/>
      <c r="D82" s="12"/>
      <c r="E82" s="12"/>
      <c r="F82" s="12"/>
      <c r="G82" s="12"/>
      <c r="H82" s="12"/>
      <c r="I82" s="12"/>
      <c r="J82" s="12"/>
      <c r="K82" s="12"/>
      <c r="L82" s="12"/>
      <c r="M82" s="12"/>
      <c r="N82" s="12"/>
      <c r="O82" s="12"/>
      <c r="P82" s="207"/>
      <c r="Q82" s="207"/>
      <c r="R82" s="207"/>
      <c r="S82" s="207"/>
      <c r="T82" s="207"/>
      <c r="U82" s="207"/>
      <c r="V82" s="207"/>
      <c r="W82" s="207"/>
      <c r="X82" s="207"/>
      <c r="Y82" s="207"/>
      <c r="Z82" s="207"/>
      <c r="AA82" s="207"/>
      <c r="AB82" s="207"/>
      <c r="AC82" s="207"/>
      <c r="AD82" s="207"/>
      <c r="AE82" s="207"/>
      <c r="AF82" s="207"/>
      <c r="AG82" s="207"/>
    </row>
    <row r="83" spans="2:33" x14ac:dyDescent="0.3">
      <c r="B83" s="12">
        <v>78</v>
      </c>
      <c r="C83" s="12"/>
      <c r="D83" s="12"/>
      <c r="E83" s="12"/>
      <c r="F83" s="12"/>
      <c r="G83" s="12"/>
      <c r="H83" s="12"/>
      <c r="I83" s="12"/>
      <c r="J83" s="12"/>
      <c r="K83" s="12"/>
      <c r="L83" s="12"/>
      <c r="M83" s="12"/>
      <c r="N83" s="12"/>
      <c r="O83" s="12"/>
      <c r="P83" s="207"/>
      <c r="Q83" s="207"/>
      <c r="R83" s="207"/>
      <c r="S83" s="207"/>
      <c r="T83" s="207"/>
      <c r="U83" s="207"/>
      <c r="V83" s="207"/>
      <c r="W83" s="207"/>
      <c r="X83" s="207"/>
      <c r="Y83" s="207"/>
      <c r="Z83" s="207"/>
      <c r="AA83" s="207"/>
      <c r="AB83" s="207"/>
      <c r="AC83" s="207"/>
      <c r="AD83" s="207"/>
      <c r="AE83" s="207"/>
      <c r="AF83" s="207"/>
      <c r="AG83" s="207"/>
    </row>
    <row r="84" spans="2:33" x14ac:dyDescent="0.3">
      <c r="B84" s="13">
        <v>79</v>
      </c>
      <c r="C84" s="12"/>
      <c r="D84" s="12"/>
      <c r="E84" s="12"/>
      <c r="F84" s="12"/>
      <c r="G84" s="12"/>
      <c r="H84" s="12"/>
      <c r="I84" s="12"/>
      <c r="J84" s="12"/>
      <c r="K84" s="12"/>
      <c r="L84" s="12"/>
      <c r="M84" s="12"/>
      <c r="N84" s="12"/>
      <c r="O84" s="12"/>
      <c r="P84" s="207"/>
      <c r="Q84" s="207"/>
      <c r="R84" s="207"/>
      <c r="S84" s="207"/>
      <c r="T84" s="207"/>
      <c r="U84" s="207"/>
      <c r="V84" s="207"/>
      <c r="W84" s="207"/>
      <c r="X84" s="207"/>
      <c r="Y84" s="207"/>
      <c r="Z84" s="207"/>
      <c r="AA84" s="207"/>
      <c r="AB84" s="207"/>
      <c r="AC84" s="207"/>
      <c r="AD84" s="207"/>
      <c r="AE84" s="207"/>
      <c r="AF84" s="207"/>
      <c r="AG84" s="207"/>
    </row>
    <row r="85" spans="2:33" x14ac:dyDescent="0.3">
      <c r="B85" s="12">
        <v>80</v>
      </c>
      <c r="C85" s="12"/>
      <c r="D85" s="12"/>
      <c r="E85" s="12"/>
      <c r="F85" s="12"/>
      <c r="G85" s="12"/>
      <c r="H85" s="12"/>
      <c r="I85" s="12"/>
      <c r="J85" s="12"/>
      <c r="K85" s="12"/>
      <c r="L85" s="12"/>
      <c r="M85" s="12"/>
      <c r="N85" s="12"/>
      <c r="O85" s="12"/>
      <c r="P85" s="207"/>
      <c r="Q85" s="207"/>
      <c r="R85" s="207"/>
      <c r="S85" s="207"/>
      <c r="T85" s="207"/>
      <c r="U85" s="207"/>
      <c r="V85" s="207"/>
      <c r="W85" s="207"/>
      <c r="X85" s="207"/>
      <c r="Y85" s="207"/>
      <c r="Z85" s="207"/>
      <c r="AA85" s="207"/>
      <c r="AB85" s="207"/>
      <c r="AC85" s="207"/>
      <c r="AD85" s="207"/>
      <c r="AE85" s="207"/>
      <c r="AF85" s="207"/>
      <c r="AG85" s="207"/>
    </row>
    <row r="86" spans="2:33" x14ac:dyDescent="0.3">
      <c r="B86" s="13">
        <v>81</v>
      </c>
      <c r="C86" s="12"/>
      <c r="D86" s="12"/>
      <c r="E86" s="12"/>
      <c r="F86" s="12"/>
      <c r="G86" s="12"/>
      <c r="H86" s="12"/>
      <c r="I86" s="12"/>
      <c r="J86" s="12"/>
      <c r="K86" s="12"/>
      <c r="L86" s="12"/>
      <c r="M86" s="12"/>
      <c r="N86" s="12"/>
      <c r="O86" s="12"/>
      <c r="P86" s="207"/>
      <c r="Q86" s="207"/>
      <c r="R86" s="207"/>
      <c r="S86" s="207"/>
      <c r="T86" s="207"/>
      <c r="U86" s="207"/>
      <c r="V86" s="207"/>
      <c r="W86" s="207"/>
      <c r="X86" s="207"/>
      <c r="Y86" s="207"/>
      <c r="Z86" s="207"/>
      <c r="AA86" s="207"/>
      <c r="AB86" s="207"/>
      <c r="AC86" s="207"/>
      <c r="AD86" s="207"/>
      <c r="AE86" s="207"/>
      <c r="AF86" s="207"/>
      <c r="AG86" s="207"/>
    </row>
    <row r="87" spans="2:33" x14ac:dyDescent="0.3">
      <c r="B87" s="12">
        <v>82</v>
      </c>
      <c r="C87" s="12"/>
      <c r="D87" s="12"/>
      <c r="E87" s="12"/>
      <c r="F87" s="12"/>
      <c r="G87" s="12"/>
      <c r="H87" s="12"/>
      <c r="I87" s="12"/>
      <c r="J87" s="12"/>
      <c r="K87" s="12"/>
      <c r="L87" s="12"/>
      <c r="M87" s="12"/>
      <c r="N87" s="12"/>
      <c r="O87" s="12"/>
      <c r="P87" s="207"/>
      <c r="Q87" s="207"/>
      <c r="R87" s="207"/>
      <c r="S87" s="207"/>
      <c r="T87" s="207"/>
      <c r="U87" s="207"/>
      <c r="V87" s="207"/>
      <c r="W87" s="207"/>
      <c r="X87" s="207"/>
      <c r="Y87" s="207"/>
      <c r="Z87" s="207"/>
      <c r="AA87" s="207"/>
      <c r="AB87" s="207"/>
      <c r="AC87" s="207"/>
      <c r="AD87" s="207"/>
      <c r="AE87" s="207"/>
      <c r="AF87" s="207"/>
      <c r="AG87" s="207"/>
    </row>
    <row r="88" spans="2:33" x14ac:dyDescent="0.3">
      <c r="B88" s="13">
        <v>83</v>
      </c>
      <c r="C88" s="12"/>
      <c r="D88" s="12"/>
      <c r="E88" s="12"/>
      <c r="F88" s="12"/>
      <c r="G88" s="12"/>
      <c r="H88" s="12"/>
      <c r="I88" s="12"/>
      <c r="J88" s="12"/>
      <c r="K88" s="12"/>
      <c r="L88" s="12"/>
      <c r="M88" s="12"/>
      <c r="N88" s="12"/>
      <c r="O88" s="12"/>
      <c r="P88" s="207"/>
      <c r="Q88" s="207"/>
      <c r="R88" s="207"/>
      <c r="S88" s="207"/>
      <c r="T88" s="207"/>
      <c r="U88" s="207"/>
      <c r="V88" s="207"/>
      <c r="W88" s="207"/>
      <c r="X88" s="207"/>
      <c r="Y88" s="207"/>
      <c r="Z88" s="207"/>
      <c r="AA88" s="207"/>
      <c r="AB88" s="207"/>
      <c r="AC88" s="207"/>
      <c r="AD88" s="207"/>
      <c r="AE88" s="207"/>
      <c r="AF88" s="207"/>
      <c r="AG88" s="207"/>
    </row>
    <row r="89" spans="2:33" x14ac:dyDescent="0.3">
      <c r="B89" s="12">
        <v>84</v>
      </c>
      <c r="C89" s="12"/>
      <c r="D89" s="12"/>
      <c r="E89" s="12"/>
      <c r="F89" s="12"/>
      <c r="G89" s="12"/>
      <c r="H89" s="12"/>
      <c r="I89" s="12"/>
      <c r="J89" s="12"/>
      <c r="K89" s="12"/>
      <c r="L89" s="12"/>
      <c r="M89" s="12"/>
      <c r="N89" s="12"/>
      <c r="O89" s="12"/>
      <c r="P89" s="207"/>
      <c r="Q89" s="207"/>
      <c r="R89" s="207"/>
      <c r="S89" s="207"/>
      <c r="T89" s="207"/>
      <c r="U89" s="207"/>
      <c r="V89" s="207"/>
      <c r="W89" s="207"/>
      <c r="X89" s="207"/>
      <c r="Y89" s="207"/>
      <c r="Z89" s="207"/>
      <c r="AA89" s="207"/>
      <c r="AB89" s="207"/>
      <c r="AC89" s="207"/>
      <c r="AD89" s="207"/>
      <c r="AE89" s="207"/>
      <c r="AF89" s="207"/>
      <c r="AG89" s="207"/>
    </row>
    <row r="90" spans="2:33" x14ac:dyDescent="0.3">
      <c r="B90" s="13">
        <v>85</v>
      </c>
      <c r="C90" s="12"/>
      <c r="D90" s="12"/>
      <c r="E90" s="12"/>
      <c r="F90" s="12"/>
      <c r="G90" s="12"/>
      <c r="H90" s="12"/>
      <c r="I90" s="12"/>
      <c r="J90" s="12"/>
      <c r="K90" s="12"/>
      <c r="L90" s="12"/>
      <c r="M90" s="12"/>
      <c r="N90" s="12"/>
      <c r="O90" s="12"/>
      <c r="P90" s="207"/>
      <c r="Q90" s="207"/>
      <c r="R90" s="207"/>
      <c r="S90" s="207"/>
      <c r="T90" s="207"/>
      <c r="U90" s="207"/>
      <c r="V90" s="207"/>
      <c r="W90" s="207"/>
      <c r="X90" s="207"/>
      <c r="Y90" s="207"/>
      <c r="Z90" s="207"/>
      <c r="AA90" s="207"/>
      <c r="AB90" s="207"/>
      <c r="AC90" s="207"/>
      <c r="AD90" s="207"/>
      <c r="AE90" s="207"/>
      <c r="AF90" s="207"/>
      <c r="AG90" s="207"/>
    </row>
    <row r="91" spans="2:33" x14ac:dyDescent="0.3">
      <c r="B91" s="12">
        <v>86</v>
      </c>
      <c r="C91" s="12"/>
      <c r="D91" s="12"/>
      <c r="E91" s="12"/>
      <c r="F91" s="12"/>
      <c r="G91" s="12"/>
      <c r="H91" s="12"/>
      <c r="I91" s="12"/>
      <c r="J91" s="12"/>
      <c r="K91" s="12"/>
      <c r="L91" s="12"/>
      <c r="M91" s="12"/>
      <c r="N91" s="12"/>
      <c r="O91" s="12"/>
      <c r="P91" s="207"/>
      <c r="Q91" s="207"/>
      <c r="R91" s="207"/>
      <c r="S91" s="207"/>
      <c r="T91" s="207"/>
      <c r="U91" s="207"/>
      <c r="V91" s="207"/>
      <c r="W91" s="207"/>
      <c r="X91" s="207"/>
      <c r="Y91" s="207"/>
      <c r="Z91" s="207"/>
      <c r="AA91" s="207"/>
      <c r="AB91" s="207"/>
      <c r="AC91" s="207"/>
      <c r="AD91" s="207"/>
      <c r="AE91" s="207"/>
      <c r="AF91" s="207"/>
      <c r="AG91" s="207"/>
    </row>
    <row r="92" spans="2:33" x14ac:dyDescent="0.3">
      <c r="B92" s="13">
        <v>87</v>
      </c>
      <c r="C92" s="12"/>
      <c r="D92" s="12"/>
      <c r="E92" s="12"/>
      <c r="F92" s="12"/>
      <c r="G92" s="12"/>
      <c r="H92" s="12"/>
      <c r="I92" s="12"/>
      <c r="J92" s="12"/>
      <c r="K92" s="12"/>
      <c r="L92" s="12"/>
      <c r="M92" s="12"/>
      <c r="N92" s="12"/>
      <c r="O92" s="12"/>
      <c r="P92" s="207"/>
      <c r="Q92" s="207"/>
      <c r="R92" s="207"/>
      <c r="S92" s="207"/>
      <c r="T92" s="207"/>
      <c r="U92" s="207"/>
      <c r="V92" s="207"/>
      <c r="W92" s="207"/>
      <c r="X92" s="207"/>
      <c r="Y92" s="207"/>
      <c r="Z92" s="207"/>
      <c r="AA92" s="207"/>
      <c r="AB92" s="207"/>
      <c r="AC92" s="207"/>
      <c r="AD92" s="207"/>
      <c r="AE92" s="207"/>
      <c r="AF92" s="207"/>
      <c r="AG92" s="207"/>
    </row>
    <row r="93" spans="2:33" x14ac:dyDescent="0.3">
      <c r="B93" s="12">
        <v>88</v>
      </c>
      <c r="C93" s="12"/>
      <c r="D93" s="12"/>
      <c r="E93" s="12"/>
      <c r="F93" s="12"/>
      <c r="G93" s="12"/>
      <c r="H93" s="12"/>
      <c r="I93" s="12"/>
      <c r="J93" s="12"/>
      <c r="K93" s="12"/>
      <c r="L93" s="12"/>
      <c r="M93" s="12"/>
      <c r="N93" s="12"/>
      <c r="O93" s="12"/>
      <c r="P93" s="207"/>
      <c r="Q93" s="207"/>
      <c r="R93" s="207"/>
      <c r="S93" s="207"/>
      <c r="T93" s="207"/>
      <c r="U93" s="207"/>
      <c r="V93" s="207"/>
      <c r="W93" s="207"/>
      <c r="X93" s="207"/>
      <c r="Y93" s="207"/>
      <c r="Z93" s="207"/>
      <c r="AA93" s="207"/>
      <c r="AB93" s="207"/>
      <c r="AC93" s="207"/>
      <c r="AD93" s="207"/>
      <c r="AE93" s="207"/>
      <c r="AF93" s="207"/>
      <c r="AG93" s="207"/>
    </row>
    <row r="94" spans="2:33" x14ac:dyDescent="0.3">
      <c r="B94" s="13">
        <v>89</v>
      </c>
      <c r="C94" s="12"/>
      <c r="D94" s="12"/>
      <c r="E94" s="12"/>
      <c r="F94" s="12"/>
      <c r="G94" s="12"/>
      <c r="H94" s="12"/>
      <c r="I94" s="12"/>
      <c r="J94" s="12"/>
      <c r="K94" s="12"/>
      <c r="L94" s="12"/>
      <c r="M94" s="12"/>
      <c r="N94" s="12"/>
      <c r="O94" s="12"/>
      <c r="P94" s="207"/>
      <c r="Q94" s="207"/>
      <c r="R94" s="207"/>
      <c r="S94" s="207"/>
      <c r="T94" s="207"/>
      <c r="U94" s="207"/>
      <c r="V94" s="207"/>
      <c r="W94" s="207"/>
      <c r="X94" s="207"/>
      <c r="Y94" s="207"/>
      <c r="Z94" s="207"/>
      <c r="AA94" s="207"/>
      <c r="AB94" s="207"/>
      <c r="AC94" s="207"/>
      <c r="AD94" s="207"/>
      <c r="AE94" s="207"/>
      <c r="AF94" s="207"/>
      <c r="AG94" s="207"/>
    </row>
    <row r="95" spans="2:33" x14ac:dyDescent="0.3">
      <c r="B95" s="12">
        <v>90</v>
      </c>
      <c r="C95" s="12"/>
      <c r="D95" s="12"/>
      <c r="E95" s="12"/>
      <c r="F95" s="12"/>
      <c r="G95" s="12"/>
      <c r="H95" s="12"/>
      <c r="I95" s="12"/>
      <c r="J95" s="12"/>
      <c r="K95" s="12"/>
      <c r="L95" s="12"/>
      <c r="M95" s="12"/>
      <c r="N95" s="12"/>
      <c r="O95" s="12"/>
      <c r="P95" s="207"/>
      <c r="Q95" s="207"/>
      <c r="R95" s="207"/>
      <c r="S95" s="207"/>
      <c r="T95" s="207"/>
      <c r="U95" s="207"/>
      <c r="V95" s="207"/>
      <c r="W95" s="207"/>
      <c r="X95" s="207"/>
      <c r="Y95" s="207"/>
      <c r="Z95" s="207"/>
      <c r="AA95" s="207"/>
      <c r="AB95" s="207"/>
      <c r="AC95" s="207"/>
      <c r="AD95" s="207"/>
      <c r="AE95" s="207"/>
      <c r="AF95" s="207"/>
      <c r="AG95" s="207"/>
    </row>
    <row r="96" spans="2:33" x14ac:dyDescent="0.3">
      <c r="B96" s="13">
        <v>91</v>
      </c>
      <c r="C96" s="12"/>
      <c r="D96" s="12"/>
      <c r="E96" s="12"/>
      <c r="F96" s="12"/>
      <c r="G96" s="12"/>
      <c r="H96" s="12"/>
      <c r="I96" s="12"/>
      <c r="J96" s="12"/>
      <c r="K96" s="12"/>
      <c r="L96" s="12"/>
      <c r="M96" s="12"/>
      <c r="N96" s="12"/>
      <c r="O96" s="12"/>
      <c r="P96" s="207"/>
      <c r="Q96" s="207"/>
      <c r="R96" s="207"/>
      <c r="S96" s="207"/>
      <c r="T96" s="207"/>
      <c r="U96" s="207"/>
      <c r="V96" s="207"/>
      <c r="W96" s="207"/>
      <c r="X96" s="207"/>
      <c r="Y96" s="207"/>
      <c r="Z96" s="207"/>
      <c r="AA96" s="207"/>
      <c r="AB96" s="207"/>
      <c r="AC96" s="207"/>
      <c r="AD96" s="207"/>
      <c r="AE96" s="207"/>
      <c r="AF96" s="207"/>
      <c r="AG96" s="207"/>
    </row>
    <row r="97" spans="2:33" x14ac:dyDescent="0.3">
      <c r="B97" s="12">
        <v>92</v>
      </c>
      <c r="C97" s="12"/>
      <c r="D97" s="12"/>
      <c r="E97" s="12"/>
      <c r="F97" s="12"/>
      <c r="G97" s="12"/>
      <c r="H97" s="12"/>
      <c r="I97" s="12"/>
      <c r="J97" s="12"/>
      <c r="K97" s="12"/>
      <c r="L97" s="12"/>
      <c r="M97" s="12"/>
      <c r="N97" s="12"/>
      <c r="O97" s="12"/>
      <c r="P97" s="207"/>
      <c r="Q97" s="207"/>
      <c r="R97" s="207"/>
      <c r="S97" s="207"/>
      <c r="T97" s="207"/>
      <c r="U97" s="207"/>
      <c r="V97" s="207"/>
      <c r="W97" s="207"/>
      <c r="X97" s="207"/>
      <c r="Y97" s="207"/>
      <c r="Z97" s="207"/>
      <c r="AA97" s="207"/>
      <c r="AB97" s="207"/>
      <c r="AC97" s="207"/>
      <c r="AD97" s="207"/>
      <c r="AE97" s="207"/>
      <c r="AF97" s="207"/>
      <c r="AG97" s="207"/>
    </row>
    <row r="98" spans="2:33" x14ac:dyDescent="0.3">
      <c r="B98" s="13">
        <v>93</v>
      </c>
      <c r="C98" s="12"/>
      <c r="D98" s="12"/>
      <c r="E98" s="12"/>
      <c r="F98" s="12"/>
      <c r="G98" s="12"/>
      <c r="H98" s="12"/>
      <c r="I98" s="12"/>
      <c r="J98" s="12"/>
      <c r="K98" s="12"/>
      <c r="L98" s="12"/>
      <c r="M98" s="12"/>
      <c r="N98" s="12"/>
      <c r="O98" s="12"/>
      <c r="P98" s="207"/>
      <c r="Q98" s="207"/>
      <c r="R98" s="207"/>
      <c r="S98" s="207"/>
      <c r="T98" s="207"/>
      <c r="U98" s="207"/>
      <c r="V98" s="207"/>
      <c r="W98" s="207"/>
      <c r="X98" s="207"/>
      <c r="Y98" s="207"/>
      <c r="Z98" s="207"/>
      <c r="AA98" s="207"/>
      <c r="AB98" s="207"/>
      <c r="AC98" s="207"/>
      <c r="AD98" s="207"/>
      <c r="AE98" s="207"/>
      <c r="AF98" s="207"/>
      <c r="AG98" s="207"/>
    </row>
    <row r="99" spans="2:33" x14ac:dyDescent="0.3">
      <c r="B99" s="12">
        <v>94</v>
      </c>
      <c r="C99" s="12"/>
      <c r="D99" s="12"/>
      <c r="E99" s="12"/>
      <c r="F99" s="12"/>
      <c r="G99" s="12"/>
      <c r="H99" s="12"/>
      <c r="I99" s="12"/>
      <c r="J99" s="12"/>
      <c r="K99" s="12"/>
      <c r="L99" s="12"/>
      <c r="M99" s="12"/>
      <c r="N99" s="12"/>
      <c r="O99" s="12"/>
      <c r="P99" s="207"/>
      <c r="Q99" s="207"/>
      <c r="R99" s="207"/>
      <c r="S99" s="207"/>
      <c r="T99" s="207"/>
      <c r="U99" s="207"/>
      <c r="V99" s="207"/>
      <c r="W99" s="207"/>
      <c r="X99" s="207"/>
      <c r="Y99" s="207"/>
      <c r="Z99" s="207"/>
      <c r="AA99" s="207"/>
      <c r="AB99" s="207"/>
      <c r="AC99" s="207"/>
      <c r="AD99" s="207"/>
      <c r="AE99" s="207"/>
      <c r="AF99" s="207"/>
      <c r="AG99" s="207"/>
    </row>
    <row r="100" spans="2:33" x14ac:dyDescent="0.3">
      <c r="B100" s="13">
        <v>95</v>
      </c>
      <c r="C100" s="12"/>
      <c r="D100" s="12"/>
      <c r="E100" s="12"/>
      <c r="F100" s="12"/>
      <c r="G100" s="12"/>
      <c r="H100" s="12"/>
      <c r="I100" s="12"/>
      <c r="J100" s="12"/>
      <c r="K100" s="12"/>
      <c r="L100" s="12"/>
      <c r="M100" s="12"/>
      <c r="N100" s="12"/>
      <c r="O100" s="12"/>
      <c r="P100" s="207"/>
      <c r="Q100" s="207"/>
      <c r="R100" s="207"/>
      <c r="S100" s="207"/>
      <c r="T100" s="207"/>
      <c r="U100" s="207"/>
      <c r="V100" s="207"/>
      <c r="W100" s="207"/>
      <c r="X100" s="207"/>
      <c r="Y100" s="207"/>
      <c r="Z100" s="207"/>
      <c r="AA100" s="207"/>
      <c r="AB100" s="207"/>
      <c r="AC100" s="207"/>
      <c r="AD100" s="207"/>
      <c r="AE100" s="207"/>
      <c r="AF100" s="207"/>
      <c r="AG100" s="207"/>
    </row>
    <row r="101" spans="2:33" x14ac:dyDescent="0.3">
      <c r="B101" s="12">
        <v>96</v>
      </c>
      <c r="C101" s="12"/>
      <c r="D101" s="12"/>
      <c r="E101" s="12"/>
      <c r="F101" s="12"/>
      <c r="G101" s="12"/>
      <c r="H101" s="12"/>
      <c r="I101" s="12"/>
      <c r="J101" s="12"/>
      <c r="K101" s="12"/>
      <c r="L101" s="12"/>
      <c r="M101" s="12"/>
      <c r="N101" s="12"/>
      <c r="O101" s="12"/>
      <c r="P101" s="207"/>
      <c r="Q101" s="207"/>
      <c r="R101" s="207"/>
      <c r="S101" s="207"/>
      <c r="T101" s="207"/>
      <c r="U101" s="207"/>
      <c r="V101" s="207"/>
      <c r="W101" s="207"/>
      <c r="X101" s="207"/>
      <c r="Y101" s="207"/>
      <c r="Z101" s="207"/>
      <c r="AA101" s="207"/>
      <c r="AB101" s="207"/>
      <c r="AC101" s="207"/>
      <c r="AD101" s="207"/>
      <c r="AE101" s="207"/>
      <c r="AF101" s="207"/>
      <c r="AG101" s="207"/>
    </row>
    <row r="102" spans="2:33" x14ac:dyDescent="0.3">
      <c r="B102" s="13">
        <v>97</v>
      </c>
      <c r="C102" s="12"/>
      <c r="D102" s="12"/>
      <c r="E102" s="12"/>
      <c r="F102" s="12"/>
      <c r="G102" s="12"/>
      <c r="H102" s="12"/>
      <c r="I102" s="12"/>
      <c r="J102" s="12"/>
      <c r="K102" s="12"/>
      <c r="L102" s="12"/>
      <c r="M102" s="12"/>
      <c r="N102" s="12"/>
      <c r="O102" s="12"/>
      <c r="P102" s="207"/>
      <c r="Q102" s="207"/>
      <c r="R102" s="207"/>
      <c r="S102" s="207"/>
      <c r="T102" s="207"/>
      <c r="U102" s="207"/>
      <c r="V102" s="207"/>
      <c r="W102" s="207"/>
      <c r="X102" s="207"/>
      <c r="Y102" s="207"/>
      <c r="Z102" s="207"/>
      <c r="AA102" s="207"/>
      <c r="AB102" s="207"/>
      <c r="AC102" s="207"/>
      <c r="AD102" s="207"/>
      <c r="AE102" s="207"/>
      <c r="AF102" s="207"/>
      <c r="AG102" s="207"/>
    </row>
    <row r="103" spans="2:33" x14ac:dyDescent="0.3">
      <c r="B103" s="12">
        <v>98</v>
      </c>
      <c r="C103" s="12"/>
      <c r="D103" s="12"/>
      <c r="E103" s="12"/>
      <c r="F103" s="12"/>
      <c r="G103" s="12"/>
      <c r="H103" s="12"/>
      <c r="I103" s="12"/>
      <c r="J103" s="12"/>
      <c r="K103" s="12"/>
      <c r="L103" s="12"/>
      <c r="M103" s="12"/>
      <c r="N103" s="12"/>
      <c r="O103" s="12"/>
      <c r="P103" s="207"/>
      <c r="Q103" s="207"/>
      <c r="R103" s="207"/>
      <c r="S103" s="207"/>
      <c r="T103" s="207"/>
      <c r="U103" s="207"/>
      <c r="V103" s="207"/>
      <c r="W103" s="207"/>
      <c r="X103" s="207"/>
      <c r="Y103" s="207"/>
      <c r="Z103" s="207"/>
      <c r="AA103" s="207"/>
      <c r="AB103" s="207"/>
      <c r="AC103" s="207"/>
      <c r="AD103" s="207"/>
      <c r="AE103" s="207"/>
      <c r="AF103" s="207"/>
      <c r="AG103" s="207"/>
    </row>
    <row r="104" spans="2:33" x14ac:dyDescent="0.3">
      <c r="B104" s="13">
        <v>99</v>
      </c>
      <c r="C104" s="12"/>
      <c r="D104" s="12"/>
      <c r="E104" s="12"/>
      <c r="F104" s="12"/>
      <c r="G104" s="12"/>
      <c r="H104" s="12"/>
      <c r="I104" s="12"/>
      <c r="J104" s="12"/>
      <c r="K104" s="12"/>
      <c r="L104" s="12"/>
      <c r="M104" s="12"/>
      <c r="N104" s="12"/>
      <c r="O104" s="12"/>
      <c r="P104" s="207"/>
      <c r="Q104" s="207"/>
      <c r="R104" s="207"/>
      <c r="S104" s="207"/>
      <c r="T104" s="207"/>
      <c r="U104" s="207"/>
      <c r="V104" s="207"/>
      <c r="W104" s="207"/>
      <c r="X104" s="207"/>
      <c r="Y104" s="207"/>
      <c r="Z104" s="207"/>
      <c r="AA104" s="207"/>
      <c r="AB104" s="207"/>
      <c r="AC104" s="207"/>
      <c r="AD104" s="207"/>
      <c r="AE104" s="207"/>
      <c r="AF104" s="207"/>
      <c r="AG104" s="207"/>
    </row>
    <row r="105" spans="2:33" x14ac:dyDescent="0.3">
      <c r="B105" s="12">
        <v>100</v>
      </c>
      <c r="C105" s="12"/>
      <c r="D105" s="12"/>
      <c r="E105" s="12"/>
      <c r="F105" s="12"/>
      <c r="G105" s="12"/>
      <c r="H105" s="12"/>
      <c r="I105" s="12"/>
      <c r="J105" s="12"/>
      <c r="K105" s="12"/>
      <c r="L105" s="12"/>
      <c r="M105" s="12"/>
      <c r="N105" s="12"/>
      <c r="O105" s="12"/>
      <c r="P105" s="207"/>
      <c r="Q105" s="207"/>
      <c r="R105" s="207"/>
      <c r="S105" s="207"/>
      <c r="T105" s="207"/>
      <c r="U105" s="207"/>
      <c r="V105" s="207"/>
      <c r="W105" s="207"/>
      <c r="X105" s="207"/>
      <c r="Y105" s="207"/>
      <c r="Z105" s="207"/>
      <c r="AA105" s="207"/>
      <c r="AB105" s="207"/>
      <c r="AC105" s="207"/>
      <c r="AD105" s="207"/>
      <c r="AE105" s="207"/>
      <c r="AF105" s="207"/>
      <c r="AG105" s="207"/>
    </row>
    <row r="106" spans="2:33" x14ac:dyDescent="0.3">
      <c r="B106" s="13">
        <v>101</v>
      </c>
      <c r="C106" s="12"/>
      <c r="D106" s="12"/>
      <c r="E106" s="12"/>
      <c r="F106" s="12"/>
      <c r="G106" s="12"/>
      <c r="H106" s="12"/>
      <c r="I106" s="12"/>
      <c r="J106" s="12"/>
      <c r="K106" s="12"/>
      <c r="L106" s="12"/>
      <c r="M106" s="12"/>
      <c r="N106" s="12"/>
      <c r="O106" s="12"/>
      <c r="P106" s="207"/>
      <c r="Q106" s="207"/>
      <c r="R106" s="207"/>
      <c r="S106" s="207"/>
      <c r="T106" s="207"/>
      <c r="U106" s="207"/>
      <c r="V106" s="207"/>
      <c r="W106" s="207"/>
      <c r="X106" s="207"/>
      <c r="Y106" s="207"/>
      <c r="Z106" s="207"/>
      <c r="AA106" s="207"/>
      <c r="AB106" s="207"/>
      <c r="AC106" s="207"/>
      <c r="AD106" s="207"/>
      <c r="AE106" s="207"/>
      <c r="AF106" s="207"/>
      <c r="AG106" s="207"/>
    </row>
    <row r="107" spans="2:33" x14ac:dyDescent="0.3">
      <c r="B107" s="12">
        <v>102</v>
      </c>
      <c r="C107" s="12"/>
      <c r="D107" s="12"/>
      <c r="E107" s="12"/>
      <c r="F107" s="12"/>
      <c r="G107" s="12"/>
      <c r="H107" s="12"/>
      <c r="I107" s="12"/>
      <c r="J107" s="12"/>
      <c r="K107" s="12"/>
      <c r="L107" s="12"/>
      <c r="M107" s="12"/>
      <c r="N107" s="12"/>
      <c r="O107" s="12"/>
      <c r="P107" s="207"/>
      <c r="Q107" s="207"/>
      <c r="R107" s="207"/>
      <c r="S107" s="207"/>
      <c r="T107" s="207"/>
      <c r="U107" s="207"/>
      <c r="V107" s="207"/>
      <c r="W107" s="207"/>
      <c r="X107" s="207"/>
      <c r="Y107" s="207"/>
      <c r="Z107" s="207"/>
      <c r="AA107" s="207"/>
      <c r="AB107" s="207"/>
      <c r="AC107" s="207"/>
      <c r="AD107" s="207"/>
      <c r="AE107" s="207"/>
      <c r="AF107" s="207"/>
      <c r="AG107" s="207"/>
    </row>
    <row r="108" spans="2:33" x14ac:dyDescent="0.3">
      <c r="B108" s="13">
        <v>103</v>
      </c>
      <c r="C108" s="12"/>
      <c r="D108" s="12"/>
      <c r="E108" s="12"/>
      <c r="F108" s="12"/>
      <c r="G108" s="12"/>
      <c r="H108" s="12"/>
      <c r="I108" s="12"/>
      <c r="J108" s="12"/>
      <c r="K108" s="12"/>
      <c r="L108" s="12"/>
      <c r="M108" s="12"/>
      <c r="N108" s="12"/>
      <c r="O108" s="12"/>
      <c r="P108" s="207"/>
      <c r="Q108" s="207"/>
      <c r="R108" s="207"/>
      <c r="S108" s="207"/>
      <c r="T108" s="207"/>
      <c r="U108" s="207"/>
      <c r="V108" s="207"/>
      <c r="W108" s="207"/>
      <c r="X108" s="207"/>
      <c r="Y108" s="207"/>
      <c r="Z108" s="207"/>
      <c r="AA108" s="207"/>
      <c r="AB108" s="207"/>
      <c r="AC108" s="207"/>
      <c r="AD108" s="207"/>
      <c r="AE108" s="207"/>
      <c r="AF108" s="207"/>
      <c r="AG108" s="207"/>
    </row>
    <row r="109" spans="2:33" x14ac:dyDescent="0.3">
      <c r="B109" s="12">
        <v>104</v>
      </c>
      <c r="C109" s="12"/>
      <c r="D109" s="12"/>
      <c r="E109" s="12"/>
      <c r="F109" s="12"/>
      <c r="G109" s="12"/>
      <c r="H109" s="12"/>
      <c r="I109" s="12"/>
      <c r="J109" s="12"/>
      <c r="K109" s="12"/>
      <c r="L109" s="12"/>
      <c r="M109" s="12"/>
      <c r="N109" s="12"/>
      <c r="O109" s="12"/>
      <c r="P109" s="207"/>
      <c r="Q109" s="207"/>
      <c r="R109" s="207"/>
      <c r="S109" s="207"/>
      <c r="T109" s="207"/>
      <c r="U109" s="207"/>
      <c r="V109" s="207"/>
      <c r="W109" s="207"/>
      <c r="X109" s="207"/>
      <c r="Y109" s="207"/>
      <c r="Z109" s="207"/>
      <c r="AA109" s="207"/>
      <c r="AB109" s="207"/>
      <c r="AC109" s="207"/>
      <c r="AD109" s="207"/>
      <c r="AE109" s="207"/>
      <c r="AF109" s="207"/>
      <c r="AG109" s="207"/>
    </row>
    <row r="110" spans="2:33" x14ac:dyDescent="0.3">
      <c r="B110" s="13">
        <v>105</v>
      </c>
      <c r="C110" s="12"/>
      <c r="D110" s="12"/>
      <c r="E110" s="12"/>
      <c r="F110" s="12"/>
      <c r="G110" s="12"/>
      <c r="H110" s="12"/>
      <c r="I110" s="12"/>
      <c r="J110" s="12"/>
      <c r="K110" s="12"/>
      <c r="L110" s="12"/>
      <c r="M110" s="12"/>
      <c r="N110" s="12"/>
      <c r="O110" s="12"/>
      <c r="P110" s="207"/>
      <c r="Q110" s="207"/>
      <c r="R110" s="207"/>
      <c r="S110" s="207"/>
      <c r="T110" s="207"/>
      <c r="U110" s="207"/>
      <c r="V110" s="207"/>
      <c r="W110" s="207"/>
      <c r="X110" s="207"/>
      <c r="Y110" s="207"/>
      <c r="Z110" s="207"/>
      <c r="AA110" s="207"/>
      <c r="AB110" s="207"/>
      <c r="AC110" s="207"/>
      <c r="AD110" s="207"/>
      <c r="AE110" s="207"/>
      <c r="AF110" s="207"/>
      <c r="AG110" s="207"/>
    </row>
    <row r="111" spans="2:33" x14ac:dyDescent="0.3">
      <c r="B111" s="12">
        <v>106</v>
      </c>
      <c r="C111" s="12"/>
      <c r="D111" s="12"/>
      <c r="E111" s="12"/>
      <c r="F111" s="12"/>
      <c r="G111" s="12"/>
      <c r="H111" s="12"/>
      <c r="I111" s="12"/>
      <c r="J111" s="12"/>
      <c r="K111" s="12"/>
      <c r="L111" s="12"/>
      <c r="M111" s="12"/>
      <c r="N111" s="12"/>
      <c r="O111" s="12"/>
      <c r="P111" s="207"/>
      <c r="Q111" s="207"/>
      <c r="R111" s="207"/>
      <c r="S111" s="207"/>
      <c r="T111" s="207"/>
      <c r="U111" s="207"/>
      <c r="V111" s="207"/>
      <c r="W111" s="207"/>
      <c r="X111" s="207"/>
      <c r="Y111" s="207"/>
      <c r="Z111" s="207"/>
      <c r="AA111" s="207"/>
      <c r="AB111" s="207"/>
      <c r="AC111" s="207"/>
      <c r="AD111" s="207"/>
      <c r="AE111" s="207"/>
      <c r="AF111" s="207"/>
      <c r="AG111" s="207"/>
    </row>
    <row r="112" spans="2:33" x14ac:dyDescent="0.3">
      <c r="B112" s="13">
        <v>107</v>
      </c>
      <c r="C112" s="12"/>
      <c r="D112" s="12"/>
      <c r="E112" s="12"/>
      <c r="F112" s="12"/>
      <c r="G112" s="12"/>
      <c r="H112" s="12"/>
      <c r="I112" s="12"/>
      <c r="J112" s="12"/>
      <c r="K112" s="12"/>
      <c r="L112" s="12"/>
      <c r="M112" s="12"/>
      <c r="N112" s="12"/>
      <c r="O112" s="12"/>
      <c r="P112" s="207"/>
      <c r="Q112" s="207"/>
      <c r="R112" s="207"/>
      <c r="S112" s="207"/>
      <c r="T112" s="207"/>
      <c r="U112" s="207"/>
      <c r="V112" s="207"/>
      <c r="W112" s="207"/>
      <c r="X112" s="207"/>
      <c r="Y112" s="207"/>
      <c r="Z112" s="207"/>
      <c r="AA112" s="207"/>
      <c r="AB112" s="207"/>
      <c r="AC112" s="207"/>
      <c r="AD112" s="207"/>
      <c r="AE112" s="207"/>
      <c r="AF112" s="207"/>
      <c r="AG112" s="207"/>
    </row>
    <row r="113" spans="2:33" x14ac:dyDescent="0.3">
      <c r="B113" s="12">
        <v>108</v>
      </c>
      <c r="C113" s="12"/>
      <c r="D113" s="12"/>
      <c r="E113" s="12"/>
      <c r="F113" s="12"/>
      <c r="G113" s="12"/>
      <c r="H113" s="12"/>
      <c r="I113" s="12"/>
      <c r="J113" s="12"/>
      <c r="K113" s="12"/>
      <c r="L113" s="12"/>
      <c r="M113" s="12"/>
      <c r="N113" s="12"/>
      <c r="O113" s="12"/>
      <c r="P113" s="207"/>
      <c r="Q113" s="207"/>
      <c r="R113" s="207"/>
      <c r="S113" s="207"/>
      <c r="T113" s="207"/>
      <c r="U113" s="207"/>
      <c r="V113" s="207"/>
      <c r="W113" s="207"/>
      <c r="X113" s="207"/>
      <c r="Y113" s="207"/>
      <c r="Z113" s="207"/>
      <c r="AA113" s="207"/>
      <c r="AB113" s="207"/>
      <c r="AC113" s="207"/>
      <c r="AD113" s="207"/>
      <c r="AE113" s="207"/>
      <c r="AF113" s="207"/>
      <c r="AG113" s="207"/>
    </row>
    <row r="114" spans="2:33" x14ac:dyDescent="0.3">
      <c r="B114" s="13">
        <v>109</v>
      </c>
      <c r="C114" s="12"/>
      <c r="D114" s="12"/>
      <c r="E114" s="12"/>
      <c r="F114" s="12"/>
      <c r="G114" s="12"/>
      <c r="H114" s="12"/>
      <c r="I114" s="12"/>
      <c r="J114" s="12"/>
      <c r="K114" s="12"/>
      <c r="L114" s="12"/>
      <c r="M114" s="12"/>
      <c r="N114" s="12"/>
      <c r="O114" s="12"/>
      <c r="P114" s="207"/>
      <c r="Q114" s="207"/>
      <c r="R114" s="207"/>
      <c r="S114" s="207"/>
      <c r="T114" s="207"/>
      <c r="U114" s="207"/>
      <c r="V114" s="207"/>
      <c r="W114" s="207"/>
      <c r="X114" s="207"/>
      <c r="Y114" s="207"/>
      <c r="Z114" s="207"/>
      <c r="AA114" s="207"/>
      <c r="AB114" s="207"/>
      <c r="AC114" s="207"/>
      <c r="AD114" s="207"/>
      <c r="AE114" s="207"/>
      <c r="AF114" s="207"/>
      <c r="AG114" s="207"/>
    </row>
    <row r="115" spans="2:33" x14ac:dyDescent="0.3">
      <c r="B115" s="12">
        <v>110</v>
      </c>
      <c r="C115" s="12"/>
      <c r="D115" s="12"/>
      <c r="E115" s="12"/>
      <c r="F115" s="12"/>
      <c r="G115" s="12"/>
      <c r="H115" s="12"/>
      <c r="I115" s="12"/>
      <c r="J115" s="12"/>
      <c r="K115" s="12"/>
      <c r="L115" s="12"/>
      <c r="M115" s="12"/>
      <c r="N115" s="12"/>
      <c r="O115" s="12"/>
      <c r="P115" s="207"/>
      <c r="Q115" s="207"/>
      <c r="R115" s="207"/>
      <c r="S115" s="207"/>
      <c r="T115" s="207"/>
      <c r="U115" s="207"/>
      <c r="V115" s="207"/>
      <c r="W115" s="207"/>
      <c r="X115" s="207"/>
      <c r="Y115" s="207"/>
      <c r="Z115" s="207"/>
      <c r="AA115" s="207"/>
      <c r="AB115" s="207"/>
      <c r="AC115" s="207"/>
      <c r="AD115" s="207"/>
      <c r="AE115" s="207"/>
      <c r="AF115" s="207"/>
      <c r="AG115" s="207"/>
    </row>
    <row r="116" spans="2:33" x14ac:dyDescent="0.3">
      <c r="B116" s="13">
        <v>111</v>
      </c>
      <c r="C116" s="12"/>
      <c r="D116" s="12"/>
      <c r="E116" s="12"/>
      <c r="F116" s="12"/>
      <c r="G116" s="12"/>
      <c r="H116" s="12"/>
      <c r="I116" s="12"/>
      <c r="J116" s="12"/>
      <c r="K116" s="12"/>
      <c r="L116" s="12"/>
      <c r="M116" s="12"/>
      <c r="N116" s="12"/>
      <c r="O116" s="12"/>
      <c r="P116" s="207"/>
      <c r="Q116" s="207"/>
      <c r="R116" s="207"/>
      <c r="S116" s="207"/>
      <c r="T116" s="207"/>
      <c r="U116" s="207"/>
      <c r="V116" s="207"/>
      <c r="W116" s="207"/>
      <c r="X116" s="207"/>
      <c r="Y116" s="207"/>
      <c r="Z116" s="207"/>
      <c r="AA116" s="207"/>
      <c r="AB116" s="207"/>
      <c r="AC116" s="207"/>
      <c r="AD116" s="207"/>
      <c r="AE116" s="207"/>
      <c r="AF116" s="207"/>
      <c r="AG116" s="207"/>
    </row>
    <row r="117" spans="2:33" x14ac:dyDescent="0.3">
      <c r="B117" s="12">
        <v>112</v>
      </c>
      <c r="C117" s="12"/>
      <c r="D117" s="12"/>
      <c r="E117" s="12"/>
      <c r="F117" s="12"/>
      <c r="G117" s="12"/>
      <c r="H117" s="12"/>
      <c r="I117" s="12"/>
      <c r="J117" s="12"/>
      <c r="K117" s="12"/>
      <c r="L117" s="12"/>
      <c r="M117" s="12"/>
      <c r="N117" s="12"/>
      <c r="O117" s="12"/>
      <c r="P117" s="207"/>
      <c r="Q117" s="207"/>
      <c r="R117" s="207"/>
      <c r="S117" s="207"/>
      <c r="T117" s="207"/>
      <c r="U117" s="207"/>
      <c r="V117" s="207"/>
      <c r="W117" s="207"/>
      <c r="X117" s="207"/>
      <c r="Y117" s="207"/>
      <c r="Z117" s="207"/>
      <c r="AA117" s="207"/>
      <c r="AB117" s="207"/>
      <c r="AC117" s="207"/>
      <c r="AD117" s="207"/>
      <c r="AE117" s="207"/>
      <c r="AF117" s="207"/>
      <c r="AG117" s="207"/>
    </row>
    <row r="118" spans="2:33" x14ac:dyDescent="0.3">
      <c r="B118" s="13">
        <v>113</v>
      </c>
      <c r="C118" s="12"/>
      <c r="D118" s="12"/>
      <c r="E118" s="12"/>
      <c r="F118" s="12"/>
      <c r="G118" s="12"/>
      <c r="H118" s="12"/>
      <c r="I118" s="12"/>
      <c r="J118" s="12"/>
      <c r="K118" s="12"/>
      <c r="L118" s="12"/>
      <c r="M118" s="12"/>
      <c r="N118" s="12"/>
      <c r="O118" s="12"/>
      <c r="P118" s="207"/>
      <c r="Q118" s="207"/>
      <c r="R118" s="207"/>
      <c r="S118" s="207"/>
      <c r="T118" s="207"/>
      <c r="U118" s="207"/>
      <c r="V118" s="207"/>
      <c r="W118" s="207"/>
      <c r="X118" s="207"/>
      <c r="Y118" s="207"/>
      <c r="Z118" s="207"/>
      <c r="AA118" s="207"/>
      <c r="AB118" s="207"/>
      <c r="AC118" s="207"/>
      <c r="AD118" s="207"/>
      <c r="AE118" s="207"/>
      <c r="AF118" s="207"/>
      <c r="AG118" s="207"/>
    </row>
    <row r="119" spans="2:33" x14ac:dyDescent="0.3">
      <c r="B119" s="12">
        <v>114</v>
      </c>
      <c r="C119" s="12"/>
      <c r="D119" s="12"/>
      <c r="E119" s="12"/>
      <c r="F119" s="12"/>
      <c r="G119" s="12"/>
      <c r="H119" s="12"/>
      <c r="I119" s="12"/>
      <c r="J119" s="12"/>
      <c r="K119" s="12"/>
      <c r="L119" s="12"/>
      <c r="M119" s="12"/>
      <c r="N119" s="12"/>
      <c r="O119" s="12"/>
      <c r="P119" s="207"/>
      <c r="Q119" s="207"/>
      <c r="R119" s="207"/>
      <c r="S119" s="207"/>
      <c r="T119" s="207"/>
      <c r="U119" s="207"/>
      <c r="V119" s="207"/>
      <c r="W119" s="207"/>
      <c r="X119" s="207"/>
      <c r="Y119" s="207"/>
      <c r="Z119" s="207"/>
      <c r="AA119" s="207"/>
      <c r="AB119" s="207"/>
      <c r="AC119" s="207"/>
      <c r="AD119" s="207"/>
      <c r="AE119" s="207"/>
      <c r="AF119" s="207"/>
      <c r="AG119" s="207"/>
    </row>
    <row r="120" spans="2:33" x14ac:dyDescent="0.3">
      <c r="B120" s="13">
        <v>115</v>
      </c>
      <c r="C120" s="12"/>
      <c r="D120" s="12"/>
      <c r="E120" s="12"/>
      <c r="F120" s="12"/>
      <c r="G120" s="12"/>
      <c r="H120" s="12"/>
      <c r="I120" s="12"/>
      <c r="J120" s="12"/>
      <c r="K120" s="12"/>
      <c r="L120" s="12"/>
      <c r="M120" s="12"/>
      <c r="N120" s="12"/>
      <c r="O120" s="12"/>
      <c r="P120" s="207"/>
      <c r="Q120" s="207"/>
      <c r="R120" s="207"/>
      <c r="S120" s="207"/>
      <c r="T120" s="207"/>
      <c r="U120" s="207"/>
      <c r="V120" s="207"/>
      <c r="W120" s="207"/>
      <c r="X120" s="207"/>
      <c r="Y120" s="207"/>
      <c r="Z120" s="207"/>
      <c r="AA120" s="207"/>
      <c r="AB120" s="207"/>
      <c r="AC120" s="207"/>
      <c r="AD120" s="207"/>
      <c r="AE120" s="207"/>
      <c r="AF120" s="207"/>
      <c r="AG120" s="207"/>
    </row>
    <row r="121" spans="2:33" x14ac:dyDescent="0.3">
      <c r="B121" s="12">
        <v>116</v>
      </c>
      <c r="C121" s="12"/>
      <c r="D121" s="12"/>
      <c r="E121" s="12"/>
      <c r="F121" s="12"/>
      <c r="G121" s="12"/>
      <c r="H121" s="12"/>
      <c r="I121" s="12"/>
      <c r="J121" s="12"/>
      <c r="K121" s="12"/>
      <c r="L121" s="12"/>
      <c r="M121" s="12"/>
      <c r="N121" s="12"/>
      <c r="O121" s="12"/>
      <c r="P121" s="207"/>
      <c r="Q121" s="207"/>
      <c r="R121" s="207"/>
      <c r="S121" s="207"/>
      <c r="T121" s="207"/>
      <c r="U121" s="207"/>
      <c r="V121" s="207"/>
      <c r="W121" s="207"/>
      <c r="X121" s="207"/>
      <c r="Y121" s="207"/>
      <c r="Z121" s="207"/>
      <c r="AA121" s="207"/>
      <c r="AB121" s="207"/>
      <c r="AC121" s="207"/>
      <c r="AD121" s="207"/>
      <c r="AE121" s="207"/>
      <c r="AF121" s="207"/>
      <c r="AG121" s="207"/>
    </row>
    <row r="122" spans="2:33" ht="15" customHeight="1" x14ac:dyDescent="0.3">
      <c r="B122" s="13">
        <v>117</v>
      </c>
      <c r="C122" s="12"/>
      <c r="D122" s="12"/>
      <c r="E122" s="12"/>
      <c r="F122" s="12"/>
      <c r="G122" s="12"/>
      <c r="H122" s="12"/>
      <c r="I122" s="12"/>
      <c r="J122" s="12"/>
      <c r="K122" s="12"/>
      <c r="L122" s="12"/>
      <c r="M122" s="12"/>
      <c r="N122" s="12"/>
      <c r="O122" s="12"/>
      <c r="P122" s="207"/>
      <c r="Q122" s="207"/>
      <c r="R122" s="207"/>
      <c r="S122" s="207"/>
      <c r="T122" s="207"/>
      <c r="U122" s="207"/>
      <c r="V122" s="207"/>
      <c r="W122" s="207"/>
      <c r="X122" s="207"/>
      <c r="Y122" s="207"/>
      <c r="Z122" s="207"/>
      <c r="AA122" s="207"/>
      <c r="AB122" s="207"/>
      <c r="AC122" s="207"/>
      <c r="AD122" s="207"/>
      <c r="AE122" s="207"/>
      <c r="AF122" s="207"/>
      <c r="AG122" s="207"/>
    </row>
    <row r="123" spans="2:33" x14ac:dyDescent="0.3">
      <c r="B123" s="12">
        <v>118</v>
      </c>
      <c r="C123" s="12"/>
      <c r="D123" s="12"/>
      <c r="E123" s="12"/>
      <c r="F123" s="12"/>
      <c r="G123" s="12"/>
      <c r="H123" s="12"/>
      <c r="I123" s="12"/>
      <c r="J123" s="12"/>
      <c r="K123" s="12"/>
      <c r="L123" s="12"/>
      <c r="M123" s="12"/>
      <c r="N123" s="12"/>
      <c r="O123" s="12"/>
      <c r="P123" s="207"/>
      <c r="Q123" s="207"/>
      <c r="R123" s="207"/>
      <c r="S123" s="207"/>
      <c r="T123" s="207"/>
      <c r="U123" s="207"/>
      <c r="V123" s="207"/>
      <c r="W123" s="207"/>
      <c r="X123" s="207"/>
      <c r="Y123" s="207"/>
      <c r="Z123" s="207"/>
      <c r="AA123" s="207"/>
      <c r="AB123" s="207"/>
      <c r="AC123" s="207"/>
      <c r="AD123" s="207"/>
      <c r="AE123" s="207"/>
      <c r="AF123" s="207"/>
      <c r="AG123" s="207"/>
    </row>
    <row r="124" spans="2:33" x14ac:dyDescent="0.3">
      <c r="B124" s="13">
        <v>119</v>
      </c>
      <c r="C124" s="12"/>
      <c r="D124" s="12"/>
      <c r="E124" s="12"/>
      <c r="F124" s="12"/>
      <c r="G124" s="12"/>
      <c r="H124" s="12"/>
      <c r="I124" s="12"/>
      <c r="J124" s="12"/>
      <c r="K124" s="12"/>
      <c r="L124" s="12"/>
      <c r="M124" s="12"/>
      <c r="N124" s="12"/>
      <c r="O124" s="12"/>
      <c r="P124" s="207"/>
      <c r="Q124" s="207"/>
      <c r="R124" s="207"/>
      <c r="S124" s="207"/>
      <c r="T124" s="207"/>
      <c r="U124" s="207"/>
      <c r="V124" s="207"/>
      <c r="W124" s="207"/>
      <c r="X124" s="207"/>
      <c r="Y124" s="207"/>
      <c r="Z124" s="207"/>
      <c r="AA124" s="207"/>
      <c r="AB124" s="207"/>
      <c r="AC124" s="207"/>
      <c r="AD124" s="207"/>
      <c r="AE124" s="207"/>
      <c r="AF124" s="207"/>
      <c r="AG124" s="207"/>
    </row>
    <row r="125" spans="2:33" x14ac:dyDescent="0.3">
      <c r="B125" s="12">
        <v>120</v>
      </c>
      <c r="C125" s="12"/>
      <c r="D125" s="12"/>
      <c r="E125" s="12"/>
      <c r="F125" s="12"/>
      <c r="G125" s="12"/>
      <c r="H125" s="12"/>
      <c r="I125" s="12"/>
      <c r="J125" s="12"/>
      <c r="K125" s="12"/>
      <c r="L125" s="12"/>
      <c r="M125" s="12"/>
      <c r="N125" s="12"/>
      <c r="O125" s="12"/>
      <c r="P125" s="207"/>
      <c r="Q125" s="207"/>
      <c r="R125" s="207"/>
      <c r="S125" s="207"/>
      <c r="T125" s="207"/>
      <c r="U125" s="207"/>
      <c r="V125" s="207"/>
      <c r="W125" s="207"/>
      <c r="X125" s="207"/>
      <c r="Y125" s="207"/>
      <c r="Z125" s="207"/>
      <c r="AA125" s="207"/>
      <c r="AB125" s="207"/>
      <c r="AC125" s="207"/>
      <c r="AD125" s="207"/>
      <c r="AE125" s="207"/>
      <c r="AF125" s="207"/>
      <c r="AG125" s="207"/>
    </row>
    <row r="126" spans="2:33" ht="18.75" customHeight="1" x14ac:dyDescent="0.3">
      <c r="B126" s="129" t="s">
        <v>216</v>
      </c>
      <c r="C126" s="8"/>
      <c r="E126" s="8"/>
      <c r="F126" s="8"/>
      <c r="H126" s="8"/>
      <c r="I126" s="8"/>
      <c r="J126" s="8"/>
    </row>
  </sheetData>
  <mergeCells count="2">
    <mergeCell ref="B4:E4"/>
    <mergeCell ref="B2:M2"/>
  </mergeCells>
  <dataValidations count="1">
    <dataValidation allowBlank="1" errorTitle="Please choose from the  list" error="You must choose from the list" promptTitle="Please choose from the  list" sqref="H6:H125"/>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Title="Please choose from the  list" error="You must choose from the list" promptTitle="Please choose from the  list">
          <x14:formula1>
            <xm:f>'List Values'!$B$21:$B$32</xm:f>
          </x14:formula1>
          <xm:sqref>F6:F125</xm:sqref>
        </x14:dataValidation>
        <x14:dataValidation type="list" allowBlank="1" showInputMessage="1" showErrorMessage="1" errorTitle="Please select from the list" error="Please select from the list">
          <x14:formula1>
            <xm:f>'List Values'!$D$2:$D$5</xm:f>
          </x14:formula1>
          <xm:sqref>N6:N125</xm:sqref>
        </x14:dataValidation>
        <x14:dataValidation type="list" allowBlank="1" showInputMessage="1" showErrorMessage="1" errorTitle="Please choose from the  list" error="You must choose from the list" promptTitle="Please choose from the  list">
          <x14:formula1>
            <xm:f>'List Values'!$B$9:$B$19</xm:f>
          </x14:formula1>
          <xm:sqref>J6:J125</xm:sqref>
        </x14:dataValidation>
        <x14:dataValidation type="list" allowBlank="1" showInputMessage="1" showErrorMessage="1" errorTitle="Please choose from the  list" error="You must choose from the list" promptTitle="Please choose from the  list">
          <x14:formula1>
            <xm:f>'List Values'!$B$2:$B$7</xm:f>
          </x14:formula1>
          <xm:sqref>C6:C125</xm:sqref>
        </x14:dataValidation>
        <x14:dataValidation type="list" allowBlank="1" showInputMessage="1" showErrorMessage="1" errorTitle="Please choose from the  list" error="You must choose from the list" promptTitle="Please choose from the  list">
          <x14:formula1>
            <xm:f>'List Values'!$B$21:$B$31</xm:f>
          </x14:formula1>
          <xm:sqref>E6:E125</xm:sqref>
        </x14:dataValidation>
        <x14:dataValidation type="list" allowBlank="1" showInputMessage="1" showErrorMessage="1" errorTitle="Please choose from the  list" error="You must choose from the list" promptTitle="Please choose from the  list">
          <x14:formula1>
            <xm:f>'List Values'!$D$20:$D$22</xm:f>
          </x14:formula1>
          <xm:sqref>I6:I125</xm:sqref>
        </x14:dataValidation>
        <x14:dataValidation type="list" allowBlank="1" showInputMessage="1" showErrorMessage="1" errorTitle="Please Choose from the List" error="Please Choose from the List" promptTitle="Please Choose from the List">
          <x14:formula1>
            <xm:f>'List Values'!$D$2:$D$4</xm:f>
          </x14:formula1>
          <xm:sqref>Q6:R125</xm:sqref>
        </x14:dataValidation>
        <x14:dataValidation type="list" allowBlank="1" showInputMessage="1" showErrorMessage="1" errorTitle="Please Choose from the List" promptTitle="Please Choose from the List">
          <x14:formula1>
            <xm:f>'List Values'!$D$2:$D$4</xm:f>
          </x14:formula1>
          <xm:sqref>T6:U125</xm:sqref>
        </x14:dataValidation>
        <x14:dataValidation type="list" allowBlank="1" showInputMessage="1" showErrorMessage="1" errorTitle="Please Choose from the List" error="Please Choose from the List" promptTitle="Please Choose from the List">
          <x14:formula1>
            <xm:f>'List Values'!$D$2:$D$5</xm:f>
          </x14:formula1>
          <xm:sqref>P6:P125</xm:sqref>
        </x14:dataValidation>
        <x14:dataValidation type="list" allowBlank="1" showInputMessage="1" showErrorMessage="1" errorTitle="Please Choose from the List" promptTitle="Please Choose from the List">
          <x14:formula1>
            <xm:f>'List Values'!$D$2:$D$5</xm:f>
          </x14:formula1>
          <xm:sqref>AF6:AG125</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39997558519241921"/>
  </sheetPr>
  <dimension ref="B1:D126"/>
  <sheetViews>
    <sheetView workbookViewId="0">
      <selection activeCell="B2" sqref="B2:D2"/>
    </sheetView>
  </sheetViews>
  <sheetFormatPr defaultColWidth="9.109375" defaultRowHeight="14.4" x14ac:dyDescent="0.3"/>
  <cols>
    <col min="1" max="1" width="2" style="9" customWidth="1"/>
    <col min="2" max="2" width="38.6640625" style="9" customWidth="1"/>
    <col min="3" max="3" width="36.109375" style="9" customWidth="1"/>
    <col min="4" max="4" width="39.5546875" style="9" customWidth="1"/>
    <col min="5" max="16384" width="9.109375" style="9"/>
  </cols>
  <sheetData>
    <row r="1" spans="2:4" ht="6" customHeight="1" thickBot="1" x14ac:dyDescent="0.3"/>
    <row r="2" spans="2:4" ht="19.5" thickBot="1" x14ac:dyDescent="0.35">
      <c r="B2" s="160" t="s">
        <v>44</v>
      </c>
      <c r="C2" s="161"/>
      <c r="D2" s="162"/>
    </row>
    <row r="3" spans="2:4" ht="6" customHeight="1" x14ac:dyDescent="0.25"/>
    <row r="4" spans="2:4" ht="45" x14ac:dyDescent="0.25">
      <c r="B4" s="10" t="s">
        <v>31</v>
      </c>
      <c r="C4" s="10" t="s">
        <v>27</v>
      </c>
      <c r="D4" s="10" t="s">
        <v>195</v>
      </c>
    </row>
    <row r="5" spans="2:4" ht="12.75" customHeight="1" x14ac:dyDescent="0.25">
      <c r="B5" s="14"/>
      <c r="C5" s="15" t="s">
        <v>110</v>
      </c>
      <c r="D5" s="15" t="s">
        <v>110</v>
      </c>
    </row>
    <row r="6" spans="2:4" ht="15" x14ac:dyDescent="0.25">
      <c r="B6" s="11" t="str">
        <f>CONCATENATE('IT Inventory'!B6,".  ",'IT Inventory'!C6,":  ",'IT Inventory'!D6)</f>
        <v xml:space="preserve">1.  :  </v>
      </c>
      <c r="C6" s="11"/>
      <c r="D6" s="11"/>
    </row>
    <row r="7" spans="2:4" ht="15" x14ac:dyDescent="0.25">
      <c r="B7" s="11" t="str">
        <f>CONCATENATE('IT Inventory'!B7,".  ",'IT Inventory'!C7,":  ",'IT Inventory'!D7)</f>
        <v xml:space="preserve">2.  :  </v>
      </c>
      <c r="C7" s="11"/>
      <c r="D7" s="11"/>
    </row>
    <row r="8" spans="2:4" ht="15" x14ac:dyDescent="0.25">
      <c r="B8" s="11" t="str">
        <f>CONCATENATE('IT Inventory'!B8,".  ",'IT Inventory'!C8,":  ",'IT Inventory'!D8)</f>
        <v xml:space="preserve">3.  :  </v>
      </c>
      <c r="C8" s="11"/>
      <c r="D8" s="11"/>
    </row>
    <row r="9" spans="2:4" ht="15" x14ac:dyDescent="0.25">
      <c r="B9" s="11" t="str">
        <f>CONCATENATE('IT Inventory'!B9,".  ",'IT Inventory'!C9,":  ",'IT Inventory'!D9)</f>
        <v xml:space="preserve">4.  :  </v>
      </c>
      <c r="C9" s="11"/>
      <c r="D9" s="11"/>
    </row>
    <row r="10" spans="2:4" ht="15" x14ac:dyDescent="0.25">
      <c r="B10" s="11" t="str">
        <f>CONCATENATE('IT Inventory'!B10,".  ",'IT Inventory'!C10,":  ",'IT Inventory'!D10)</f>
        <v xml:space="preserve">5.  :  </v>
      </c>
      <c r="C10" s="11"/>
      <c r="D10" s="11"/>
    </row>
    <row r="11" spans="2:4" ht="15" x14ac:dyDescent="0.25">
      <c r="B11" s="11" t="str">
        <f>CONCATENATE('IT Inventory'!B11,".  ",'IT Inventory'!C11,":  ",'IT Inventory'!D11)</f>
        <v xml:space="preserve">6.  :  </v>
      </c>
      <c r="C11" s="11"/>
      <c r="D11" s="11"/>
    </row>
    <row r="12" spans="2:4" ht="15" x14ac:dyDescent="0.25">
      <c r="B12" s="11" t="str">
        <f>CONCATENATE('IT Inventory'!B12,".  ",'IT Inventory'!C12,":  ",'IT Inventory'!D12)</f>
        <v xml:space="preserve">7.  :  </v>
      </c>
      <c r="C12" s="11"/>
      <c r="D12" s="11"/>
    </row>
    <row r="13" spans="2:4" ht="15" x14ac:dyDescent="0.25">
      <c r="B13" s="11" t="str">
        <f>CONCATENATE('IT Inventory'!B13,".  ",'IT Inventory'!C13,":  ",'IT Inventory'!D13)</f>
        <v xml:space="preserve">8.  :  </v>
      </c>
      <c r="C13" s="11"/>
      <c r="D13" s="11"/>
    </row>
    <row r="14" spans="2:4" ht="15" x14ac:dyDescent="0.25">
      <c r="B14" s="11" t="str">
        <f>CONCATENATE('IT Inventory'!B14,".  ",'IT Inventory'!C14,":  ",'IT Inventory'!D14)</f>
        <v xml:space="preserve">9.  :  </v>
      </c>
      <c r="C14" s="11"/>
      <c r="D14" s="11"/>
    </row>
    <row r="15" spans="2:4" ht="15" x14ac:dyDescent="0.25">
      <c r="B15" s="11" t="str">
        <f>CONCATENATE('IT Inventory'!B15,".  ",'IT Inventory'!C15,":  ",'IT Inventory'!D15)</f>
        <v xml:space="preserve">10.  :  </v>
      </c>
      <c r="C15" s="11"/>
      <c r="D15" s="11"/>
    </row>
    <row r="16" spans="2:4" ht="15" x14ac:dyDescent="0.25">
      <c r="B16" s="11" t="str">
        <f>CONCATENATE('IT Inventory'!B16,".  ",'IT Inventory'!C16,":  ",'IT Inventory'!D16)</f>
        <v xml:space="preserve">11.  :  </v>
      </c>
      <c r="C16" s="11"/>
      <c r="D16" s="11"/>
    </row>
    <row r="17" spans="2:4" ht="15" x14ac:dyDescent="0.25">
      <c r="B17" s="11" t="str">
        <f>CONCATENATE('IT Inventory'!B17,".  ",'IT Inventory'!C17,":  ",'IT Inventory'!D17)</f>
        <v xml:space="preserve">12.  :  </v>
      </c>
      <c r="C17" s="11"/>
      <c r="D17" s="11"/>
    </row>
    <row r="18" spans="2:4" x14ac:dyDescent="0.3">
      <c r="B18" s="11" t="str">
        <f>CONCATENATE('IT Inventory'!B18,".  ",'IT Inventory'!C18,":  ",'IT Inventory'!D18)</f>
        <v xml:space="preserve">13.  :  </v>
      </c>
      <c r="C18" s="11"/>
      <c r="D18" s="11"/>
    </row>
    <row r="19" spans="2:4" x14ac:dyDescent="0.3">
      <c r="B19" s="11" t="str">
        <f>CONCATENATE('IT Inventory'!B19,".  ",'IT Inventory'!C19,":  ",'IT Inventory'!D19)</f>
        <v xml:space="preserve">14.  :  </v>
      </c>
      <c r="C19" s="11"/>
      <c r="D19" s="11"/>
    </row>
    <row r="20" spans="2:4" x14ac:dyDescent="0.3">
      <c r="B20" s="11" t="str">
        <f>CONCATENATE('IT Inventory'!B20,".  ",'IT Inventory'!C20,":  ",'IT Inventory'!D20)</f>
        <v xml:space="preserve">15.  :  </v>
      </c>
      <c r="C20" s="11"/>
      <c r="D20" s="11"/>
    </row>
    <row r="21" spans="2:4" x14ac:dyDescent="0.3">
      <c r="B21" s="11" t="str">
        <f>CONCATENATE('IT Inventory'!B21,".  ",'IT Inventory'!C21,":  ",'IT Inventory'!D21)</f>
        <v xml:space="preserve">16.  :  </v>
      </c>
      <c r="C21" s="11"/>
      <c r="D21" s="11"/>
    </row>
    <row r="22" spans="2:4" x14ac:dyDescent="0.3">
      <c r="B22" s="11" t="str">
        <f>CONCATENATE('IT Inventory'!B22,".  ",'IT Inventory'!C22,":  ",'IT Inventory'!D22)</f>
        <v xml:space="preserve">17.  :  </v>
      </c>
      <c r="C22" s="11"/>
      <c r="D22" s="11"/>
    </row>
    <row r="23" spans="2:4" x14ac:dyDescent="0.3">
      <c r="B23" s="11" t="str">
        <f>CONCATENATE('IT Inventory'!B23,".  ",'IT Inventory'!C23,":  ",'IT Inventory'!D23)</f>
        <v xml:space="preserve">18.  :  </v>
      </c>
      <c r="C23" s="11"/>
      <c r="D23" s="11"/>
    </row>
    <row r="24" spans="2:4" x14ac:dyDescent="0.3">
      <c r="B24" s="11" t="str">
        <f>CONCATENATE('IT Inventory'!B24,".  ",'IT Inventory'!C24,":  ",'IT Inventory'!D24)</f>
        <v xml:space="preserve">19.  :  </v>
      </c>
      <c r="C24" s="11"/>
      <c r="D24" s="11"/>
    </row>
    <row r="25" spans="2:4" x14ac:dyDescent="0.3">
      <c r="B25" s="11" t="str">
        <f>CONCATENATE('IT Inventory'!B25,".  ",'IT Inventory'!C25,":  ",'IT Inventory'!D25)</f>
        <v xml:space="preserve">20.  :  </v>
      </c>
      <c r="C25" s="11"/>
      <c r="D25" s="11"/>
    </row>
    <row r="26" spans="2:4" x14ac:dyDescent="0.3">
      <c r="B26" s="11" t="str">
        <f>CONCATENATE('IT Inventory'!B26,".  ",'IT Inventory'!C26,":  ",'IT Inventory'!D26)</f>
        <v xml:space="preserve">21.  :  </v>
      </c>
      <c r="C26" s="11"/>
      <c r="D26" s="11"/>
    </row>
    <row r="27" spans="2:4" x14ac:dyDescent="0.3">
      <c r="B27" s="11" t="str">
        <f>CONCATENATE('IT Inventory'!B27,".  ",'IT Inventory'!C27,":  ",'IT Inventory'!D27)</f>
        <v xml:space="preserve">22.  :  </v>
      </c>
      <c r="C27" s="11"/>
      <c r="D27" s="11"/>
    </row>
    <row r="28" spans="2:4" x14ac:dyDescent="0.3">
      <c r="B28" s="11" t="str">
        <f>CONCATENATE('IT Inventory'!B28,".  ",'IT Inventory'!C28,":  ",'IT Inventory'!D28)</f>
        <v xml:space="preserve">23.  :  </v>
      </c>
      <c r="C28" s="11"/>
      <c r="D28" s="11"/>
    </row>
    <row r="29" spans="2:4" x14ac:dyDescent="0.3">
      <c r="B29" s="11" t="str">
        <f>CONCATENATE('IT Inventory'!B29,".  ",'IT Inventory'!C29,":  ",'IT Inventory'!D29)</f>
        <v xml:space="preserve">24.  :  </v>
      </c>
      <c r="C29" s="11"/>
      <c r="D29" s="11"/>
    </row>
    <row r="30" spans="2:4" x14ac:dyDescent="0.3">
      <c r="B30" s="11" t="str">
        <f>CONCATENATE('IT Inventory'!B30,".  ",'IT Inventory'!C30,":  ",'IT Inventory'!D30)</f>
        <v xml:space="preserve">25.  :  </v>
      </c>
      <c r="C30" s="11"/>
      <c r="D30" s="11"/>
    </row>
    <row r="31" spans="2:4" x14ac:dyDescent="0.3">
      <c r="B31" s="11" t="str">
        <f>CONCATENATE('IT Inventory'!B31,".  ",'IT Inventory'!C31,":  ",'IT Inventory'!D31)</f>
        <v xml:space="preserve">26.  :  </v>
      </c>
      <c r="C31" s="11"/>
      <c r="D31" s="11"/>
    </row>
    <row r="32" spans="2:4" x14ac:dyDescent="0.3">
      <c r="B32" s="11" t="str">
        <f>CONCATENATE('IT Inventory'!B32,".  ",'IT Inventory'!C32,":  ",'IT Inventory'!D32)</f>
        <v xml:space="preserve">27.  :  </v>
      </c>
      <c r="C32" s="11"/>
      <c r="D32" s="11"/>
    </row>
    <row r="33" spans="2:4" x14ac:dyDescent="0.3">
      <c r="B33" s="11" t="str">
        <f>CONCATENATE('IT Inventory'!B33,".  ",'IT Inventory'!C33,":  ",'IT Inventory'!D33)</f>
        <v xml:space="preserve">28.  :  </v>
      </c>
      <c r="C33" s="11"/>
      <c r="D33" s="11"/>
    </row>
    <row r="34" spans="2:4" x14ac:dyDescent="0.3">
      <c r="B34" s="11" t="str">
        <f>CONCATENATE('IT Inventory'!B34,".  ",'IT Inventory'!C34,":  ",'IT Inventory'!D34)</f>
        <v xml:space="preserve">29.  :  </v>
      </c>
      <c r="C34" s="11"/>
      <c r="D34" s="11"/>
    </row>
    <row r="35" spans="2:4" x14ac:dyDescent="0.3">
      <c r="B35" s="11" t="str">
        <f>CONCATENATE('IT Inventory'!B35,".  ",'IT Inventory'!C35,":  ",'IT Inventory'!D35)</f>
        <v xml:space="preserve">30.  :  </v>
      </c>
      <c r="C35" s="11"/>
      <c r="D35" s="11"/>
    </row>
    <row r="36" spans="2:4" x14ac:dyDescent="0.3">
      <c r="B36" s="11" t="str">
        <f>CONCATENATE('IT Inventory'!B36,".  ",'IT Inventory'!C36,":  ",'IT Inventory'!D36)</f>
        <v xml:space="preserve">31.  :  </v>
      </c>
      <c r="C36" s="11"/>
      <c r="D36" s="11"/>
    </row>
    <row r="37" spans="2:4" x14ac:dyDescent="0.3">
      <c r="B37" s="11" t="str">
        <f>CONCATENATE('IT Inventory'!B37,".  ",'IT Inventory'!C37,":  ",'IT Inventory'!D37)</f>
        <v xml:space="preserve">32.  :  </v>
      </c>
      <c r="C37" s="11"/>
      <c r="D37" s="11"/>
    </row>
    <row r="38" spans="2:4" x14ac:dyDescent="0.3">
      <c r="B38" s="11" t="str">
        <f>CONCATENATE('IT Inventory'!B38,".  ",'IT Inventory'!C38,":  ",'IT Inventory'!D38)</f>
        <v xml:space="preserve">33.  :  </v>
      </c>
      <c r="C38" s="11"/>
      <c r="D38" s="11"/>
    </row>
    <row r="39" spans="2:4" x14ac:dyDescent="0.3">
      <c r="B39" s="11" t="str">
        <f>CONCATENATE('IT Inventory'!B39,".  ",'IT Inventory'!C39,":  ",'IT Inventory'!D39)</f>
        <v xml:space="preserve">34.  :  </v>
      </c>
      <c r="C39" s="11"/>
      <c r="D39" s="11"/>
    </row>
    <row r="40" spans="2:4" x14ac:dyDescent="0.3">
      <c r="B40" s="11" t="str">
        <f>CONCATENATE('IT Inventory'!B40,".  ",'IT Inventory'!C40,":  ",'IT Inventory'!D40)</f>
        <v xml:space="preserve">35.  :  </v>
      </c>
      <c r="C40" s="11"/>
      <c r="D40" s="11"/>
    </row>
    <row r="41" spans="2:4" x14ac:dyDescent="0.3">
      <c r="B41" s="11" t="str">
        <f>CONCATENATE('IT Inventory'!B41,".  ",'IT Inventory'!C41,":  ",'IT Inventory'!D41)</f>
        <v xml:space="preserve">36.  :  </v>
      </c>
      <c r="C41" s="11"/>
      <c r="D41" s="11"/>
    </row>
    <row r="42" spans="2:4" x14ac:dyDescent="0.3">
      <c r="B42" s="11" t="str">
        <f>CONCATENATE('IT Inventory'!B42,".  ",'IT Inventory'!C42,":  ",'IT Inventory'!D42)</f>
        <v xml:space="preserve">37.  :  </v>
      </c>
      <c r="C42" s="11"/>
      <c r="D42" s="11"/>
    </row>
    <row r="43" spans="2:4" x14ac:dyDescent="0.3">
      <c r="B43" s="11" t="str">
        <f>CONCATENATE('IT Inventory'!B43,".  ",'IT Inventory'!C43,":  ",'IT Inventory'!D43)</f>
        <v xml:space="preserve">38.  :  </v>
      </c>
      <c r="C43" s="11"/>
      <c r="D43" s="11"/>
    </row>
    <row r="44" spans="2:4" x14ac:dyDescent="0.3">
      <c r="B44" s="11" t="str">
        <f>CONCATENATE('IT Inventory'!B44,".  ",'IT Inventory'!C44,":  ",'IT Inventory'!D44)</f>
        <v xml:space="preserve">39.  :  </v>
      </c>
      <c r="C44" s="11"/>
      <c r="D44" s="11"/>
    </row>
    <row r="45" spans="2:4" x14ac:dyDescent="0.3">
      <c r="B45" s="11" t="str">
        <f>CONCATENATE('IT Inventory'!B45,".  ",'IT Inventory'!C45,":  ",'IT Inventory'!D45)</f>
        <v xml:space="preserve">40.  :  </v>
      </c>
      <c r="C45" s="11"/>
      <c r="D45" s="11"/>
    </row>
    <row r="46" spans="2:4" x14ac:dyDescent="0.3">
      <c r="B46" s="11" t="str">
        <f>CONCATENATE('IT Inventory'!B46,".  ",'IT Inventory'!C46,":  ",'IT Inventory'!D46)</f>
        <v xml:space="preserve">41.  :  </v>
      </c>
      <c r="C46" s="11"/>
      <c r="D46" s="11"/>
    </row>
    <row r="47" spans="2:4" x14ac:dyDescent="0.3">
      <c r="B47" s="11" t="str">
        <f>CONCATENATE('IT Inventory'!B47,".  ",'IT Inventory'!C47,":  ",'IT Inventory'!D47)</f>
        <v xml:space="preserve">42.  :  </v>
      </c>
      <c r="C47" s="11"/>
      <c r="D47" s="11"/>
    </row>
    <row r="48" spans="2:4" x14ac:dyDescent="0.3">
      <c r="B48" s="11" t="str">
        <f>CONCATENATE('IT Inventory'!B48,".  ",'IT Inventory'!C48,":  ",'IT Inventory'!D48)</f>
        <v xml:space="preserve">43.  :  </v>
      </c>
      <c r="C48" s="11"/>
      <c r="D48" s="11"/>
    </row>
    <row r="49" spans="2:4" x14ac:dyDescent="0.3">
      <c r="B49" s="11" t="str">
        <f>CONCATENATE('IT Inventory'!B49,".  ",'IT Inventory'!C49,":  ",'IT Inventory'!D49)</f>
        <v xml:space="preserve">44.  :  </v>
      </c>
      <c r="C49" s="11"/>
      <c r="D49" s="11"/>
    </row>
    <row r="50" spans="2:4" x14ac:dyDescent="0.3">
      <c r="B50" s="11" t="str">
        <f>CONCATENATE('IT Inventory'!B50,".  ",'IT Inventory'!C50,":  ",'IT Inventory'!D50)</f>
        <v xml:space="preserve">45.  :  </v>
      </c>
      <c r="C50" s="11"/>
      <c r="D50" s="11"/>
    </row>
    <row r="51" spans="2:4" x14ac:dyDescent="0.3">
      <c r="B51" s="11" t="str">
        <f>CONCATENATE('IT Inventory'!B51,".  ",'IT Inventory'!C51,":  ",'IT Inventory'!D51)</f>
        <v xml:space="preserve">46.  :  </v>
      </c>
      <c r="C51" s="11"/>
      <c r="D51" s="11"/>
    </row>
    <row r="52" spans="2:4" x14ac:dyDescent="0.3">
      <c r="B52" s="11" t="str">
        <f>CONCATENATE('IT Inventory'!B52,".  ",'IT Inventory'!C52,":  ",'IT Inventory'!D52)</f>
        <v xml:space="preserve">47.  :  </v>
      </c>
      <c r="C52" s="11"/>
      <c r="D52" s="11"/>
    </row>
    <row r="53" spans="2:4" x14ac:dyDescent="0.3">
      <c r="B53" s="11" t="str">
        <f>CONCATENATE('IT Inventory'!B53,".  ",'IT Inventory'!C53,":  ",'IT Inventory'!D53)</f>
        <v xml:space="preserve">48.  :  </v>
      </c>
      <c r="C53" s="11"/>
      <c r="D53" s="11"/>
    </row>
    <row r="54" spans="2:4" x14ac:dyDescent="0.3">
      <c r="B54" s="11" t="str">
        <f>CONCATENATE('IT Inventory'!B54,".  ",'IT Inventory'!C54,":  ",'IT Inventory'!D54)</f>
        <v xml:space="preserve">49.  :  </v>
      </c>
      <c r="C54" s="11"/>
      <c r="D54" s="11"/>
    </row>
    <row r="55" spans="2:4" x14ac:dyDescent="0.3">
      <c r="B55" s="11" t="str">
        <f>CONCATENATE('IT Inventory'!B55,".  ",'IT Inventory'!C55,":  ",'IT Inventory'!D55)</f>
        <v xml:space="preserve">50.  :  </v>
      </c>
      <c r="C55" s="11"/>
      <c r="D55" s="11"/>
    </row>
    <row r="56" spans="2:4" x14ac:dyDescent="0.3">
      <c r="B56" s="11" t="str">
        <f>CONCATENATE('IT Inventory'!B56,".  ",'IT Inventory'!C56,":  ",'IT Inventory'!D56)</f>
        <v xml:space="preserve">51.  :  </v>
      </c>
      <c r="C56" s="11"/>
      <c r="D56" s="11"/>
    </row>
    <row r="57" spans="2:4" x14ac:dyDescent="0.3">
      <c r="B57" s="11" t="str">
        <f>CONCATENATE('IT Inventory'!B57,".  ",'IT Inventory'!C57,":  ",'IT Inventory'!D57)</f>
        <v xml:space="preserve">52.  :  </v>
      </c>
      <c r="C57" s="11"/>
      <c r="D57" s="11"/>
    </row>
    <row r="58" spans="2:4" x14ac:dyDescent="0.3">
      <c r="B58" s="11" t="str">
        <f>CONCATENATE('IT Inventory'!B58,".  ",'IT Inventory'!C58,":  ",'IT Inventory'!D58)</f>
        <v xml:space="preserve">53.  :  </v>
      </c>
      <c r="C58" s="11"/>
      <c r="D58" s="11"/>
    </row>
    <row r="59" spans="2:4" x14ac:dyDescent="0.3">
      <c r="B59" s="11" t="str">
        <f>CONCATENATE('IT Inventory'!B59,".  ",'IT Inventory'!C59,":  ",'IT Inventory'!D59)</f>
        <v xml:space="preserve">54.  :  </v>
      </c>
      <c r="C59" s="11"/>
      <c r="D59" s="11"/>
    </row>
    <row r="60" spans="2:4" x14ac:dyDescent="0.3">
      <c r="B60" s="11" t="str">
        <f>CONCATENATE('IT Inventory'!B60,".  ",'IT Inventory'!C60,":  ",'IT Inventory'!D60)</f>
        <v xml:space="preserve">55.  :  </v>
      </c>
      <c r="C60" s="11"/>
      <c r="D60" s="11"/>
    </row>
    <row r="61" spans="2:4" x14ac:dyDescent="0.3">
      <c r="B61" s="11" t="str">
        <f>CONCATENATE('IT Inventory'!B61,".  ",'IT Inventory'!C61,":  ",'IT Inventory'!D61)</f>
        <v xml:space="preserve">56.  :  </v>
      </c>
      <c r="C61" s="11"/>
      <c r="D61" s="11"/>
    </row>
    <row r="62" spans="2:4" x14ac:dyDescent="0.3">
      <c r="B62" s="11" t="str">
        <f>CONCATENATE('IT Inventory'!B62,".  ",'IT Inventory'!C62,":  ",'IT Inventory'!D62)</f>
        <v xml:space="preserve">57.  :  </v>
      </c>
      <c r="C62" s="11"/>
      <c r="D62" s="11"/>
    </row>
    <row r="63" spans="2:4" x14ac:dyDescent="0.3">
      <c r="B63" s="11" t="str">
        <f>CONCATENATE('IT Inventory'!B63,".  ",'IT Inventory'!C63,":  ",'IT Inventory'!D63)</f>
        <v xml:space="preserve">58.  :  </v>
      </c>
      <c r="C63" s="11"/>
      <c r="D63" s="11"/>
    </row>
    <row r="64" spans="2:4" x14ac:dyDescent="0.3">
      <c r="B64" s="11" t="str">
        <f>CONCATENATE('IT Inventory'!B64,".  ",'IT Inventory'!C64,":  ",'IT Inventory'!D64)</f>
        <v xml:space="preserve">59.  :  </v>
      </c>
      <c r="C64" s="11"/>
      <c r="D64" s="11"/>
    </row>
    <row r="65" spans="2:4" x14ac:dyDescent="0.3">
      <c r="B65" s="11" t="str">
        <f>CONCATENATE('IT Inventory'!B65,".  ",'IT Inventory'!C65,":  ",'IT Inventory'!D65)</f>
        <v xml:space="preserve">60.  :  </v>
      </c>
      <c r="C65" s="11"/>
      <c r="D65" s="11"/>
    </row>
    <row r="66" spans="2:4" x14ac:dyDescent="0.3">
      <c r="B66" s="11" t="str">
        <f>CONCATENATE('IT Inventory'!B66,".  ",'IT Inventory'!C66,":  ",'IT Inventory'!D66)</f>
        <v xml:space="preserve">61.  :  </v>
      </c>
      <c r="C66" s="11"/>
      <c r="D66" s="11"/>
    </row>
    <row r="67" spans="2:4" x14ac:dyDescent="0.3">
      <c r="B67" s="11" t="str">
        <f>CONCATENATE('IT Inventory'!B67,".  ",'IT Inventory'!C67,":  ",'IT Inventory'!D67)</f>
        <v xml:space="preserve">62.  :  </v>
      </c>
      <c r="C67" s="11"/>
      <c r="D67" s="11"/>
    </row>
    <row r="68" spans="2:4" x14ac:dyDescent="0.3">
      <c r="B68" s="11" t="str">
        <f>CONCATENATE('IT Inventory'!B68,".  ",'IT Inventory'!C68,":  ",'IT Inventory'!D68)</f>
        <v xml:space="preserve">63.  :  </v>
      </c>
      <c r="C68" s="11"/>
      <c r="D68" s="11"/>
    </row>
    <row r="69" spans="2:4" x14ac:dyDescent="0.3">
      <c r="B69" s="11" t="str">
        <f>CONCATENATE('IT Inventory'!B69,".  ",'IT Inventory'!C69,":  ",'IT Inventory'!D69)</f>
        <v xml:space="preserve">64.  :  </v>
      </c>
      <c r="C69" s="11"/>
      <c r="D69" s="11"/>
    </row>
    <row r="70" spans="2:4" x14ac:dyDescent="0.3">
      <c r="B70" s="11" t="str">
        <f>CONCATENATE('IT Inventory'!B70,".  ",'IT Inventory'!C70,":  ",'IT Inventory'!D70)</f>
        <v xml:space="preserve">65.  :  </v>
      </c>
      <c r="C70" s="11"/>
      <c r="D70" s="11"/>
    </row>
    <row r="71" spans="2:4" x14ac:dyDescent="0.3">
      <c r="B71" s="11" t="str">
        <f>CONCATENATE('IT Inventory'!B71,".  ",'IT Inventory'!C71,":  ",'IT Inventory'!D71)</f>
        <v xml:space="preserve">66.  :  </v>
      </c>
      <c r="C71" s="11"/>
      <c r="D71" s="11"/>
    </row>
    <row r="72" spans="2:4" x14ac:dyDescent="0.3">
      <c r="B72" s="11" t="str">
        <f>CONCATENATE('IT Inventory'!B72,".  ",'IT Inventory'!C72,":  ",'IT Inventory'!D72)</f>
        <v xml:space="preserve">67.  :  </v>
      </c>
      <c r="C72" s="11"/>
      <c r="D72" s="11"/>
    </row>
    <row r="73" spans="2:4" x14ac:dyDescent="0.3">
      <c r="B73" s="11" t="str">
        <f>CONCATENATE('IT Inventory'!B73,".  ",'IT Inventory'!C73,":  ",'IT Inventory'!D73)</f>
        <v xml:space="preserve">68.  :  </v>
      </c>
      <c r="C73" s="11"/>
      <c r="D73" s="11"/>
    </row>
    <row r="74" spans="2:4" x14ac:dyDescent="0.3">
      <c r="B74" s="11" t="str">
        <f>CONCATENATE('IT Inventory'!B74,".  ",'IT Inventory'!C74,":  ",'IT Inventory'!D74)</f>
        <v xml:space="preserve">69.  :  </v>
      </c>
      <c r="C74" s="11"/>
      <c r="D74" s="11"/>
    </row>
    <row r="75" spans="2:4" x14ac:dyDescent="0.3">
      <c r="B75" s="11" t="str">
        <f>CONCATENATE('IT Inventory'!B75,".  ",'IT Inventory'!C75,":  ",'IT Inventory'!D75)</f>
        <v xml:space="preserve">70.  :  </v>
      </c>
      <c r="C75" s="11"/>
      <c r="D75" s="11"/>
    </row>
    <row r="76" spans="2:4" x14ac:dyDescent="0.3">
      <c r="B76" s="11" t="str">
        <f>CONCATENATE('IT Inventory'!B76,".  ",'IT Inventory'!C76,":  ",'IT Inventory'!D76)</f>
        <v xml:space="preserve">71.  :  </v>
      </c>
      <c r="C76" s="11"/>
      <c r="D76" s="11"/>
    </row>
    <row r="77" spans="2:4" x14ac:dyDescent="0.3">
      <c r="B77" s="11" t="str">
        <f>CONCATENATE('IT Inventory'!B77,".  ",'IT Inventory'!C77,":  ",'IT Inventory'!D77)</f>
        <v xml:space="preserve">72.  :  </v>
      </c>
      <c r="C77" s="11"/>
      <c r="D77" s="11"/>
    </row>
    <row r="78" spans="2:4" x14ac:dyDescent="0.3">
      <c r="B78" s="11" t="str">
        <f>CONCATENATE('IT Inventory'!B78,".  ",'IT Inventory'!C78,":  ",'IT Inventory'!D78)</f>
        <v xml:space="preserve">73.  :  </v>
      </c>
      <c r="C78" s="11"/>
      <c r="D78" s="11"/>
    </row>
    <row r="79" spans="2:4" x14ac:dyDescent="0.3">
      <c r="B79" s="11" t="str">
        <f>CONCATENATE('IT Inventory'!B79,".  ",'IT Inventory'!C79,":  ",'IT Inventory'!D79)</f>
        <v xml:space="preserve">74.  :  </v>
      </c>
      <c r="C79" s="11"/>
      <c r="D79" s="11"/>
    </row>
    <row r="80" spans="2:4" x14ac:dyDescent="0.3">
      <c r="B80" s="11" t="str">
        <f>CONCATENATE('IT Inventory'!B80,".  ",'IT Inventory'!C80,":  ",'IT Inventory'!D80)</f>
        <v xml:space="preserve">75.  :  </v>
      </c>
      <c r="C80" s="11"/>
      <c r="D80" s="11"/>
    </row>
    <row r="81" spans="2:4" x14ac:dyDescent="0.3">
      <c r="B81" s="11" t="str">
        <f>CONCATENATE('IT Inventory'!B81,".  ",'IT Inventory'!C81,":  ",'IT Inventory'!D81)</f>
        <v xml:space="preserve">76.  :  </v>
      </c>
      <c r="C81" s="11"/>
      <c r="D81" s="11"/>
    </row>
    <row r="82" spans="2:4" x14ac:dyDescent="0.3">
      <c r="B82" s="11" t="str">
        <f>CONCATENATE('IT Inventory'!B82,".  ",'IT Inventory'!C82,":  ",'IT Inventory'!D82)</f>
        <v xml:space="preserve">77.  :  </v>
      </c>
      <c r="C82" s="11"/>
      <c r="D82" s="11"/>
    </row>
    <row r="83" spans="2:4" x14ac:dyDescent="0.3">
      <c r="B83" s="11" t="str">
        <f>CONCATENATE('IT Inventory'!B83,".  ",'IT Inventory'!C83,":  ",'IT Inventory'!D83)</f>
        <v xml:space="preserve">78.  :  </v>
      </c>
      <c r="C83" s="11"/>
      <c r="D83" s="11"/>
    </row>
    <row r="84" spans="2:4" x14ac:dyDescent="0.3">
      <c r="B84" s="11" t="str">
        <f>CONCATENATE('IT Inventory'!B84,".  ",'IT Inventory'!C84,":  ",'IT Inventory'!D84)</f>
        <v xml:space="preserve">79.  :  </v>
      </c>
      <c r="C84" s="11"/>
      <c r="D84" s="11"/>
    </row>
    <row r="85" spans="2:4" x14ac:dyDescent="0.3">
      <c r="B85" s="11" t="str">
        <f>CONCATENATE('IT Inventory'!B85,".  ",'IT Inventory'!C85,":  ",'IT Inventory'!D85)</f>
        <v xml:space="preserve">80.  :  </v>
      </c>
      <c r="C85" s="11"/>
      <c r="D85" s="11"/>
    </row>
    <row r="86" spans="2:4" x14ac:dyDescent="0.3">
      <c r="B86" s="11" t="str">
        <f>CONCATENATE('IT Inventory'!B86,".  ",'IT Inventory'!C86,":  ",'IT Inventory'!D86)</f>
        <v xml:space="preserve">81.  :  </v>
      </c>
      <c r="C86" s="11"/>
      <c r="D86" s="11"/>
    </row>
    <row r="87" spans="2:4" x14ac:dyDescent="0.3">
      <c r="B87" s="11" t="str">
        <f>CONCATENATE('IT Inventory'!B87,".  ",'IT Inventory'!C87,":  ",'IT Inventory'!D87)</f>
        <v xml:space="preserve">82.  :  </v>
      </c>
      <c r="C87" s="11"/>
      <c r="D87" s="11"/>
    </row>
    <row r="88" spans="2:4" x14ac:dyDescent="0.3">
      <c r="B88" s="11" t="str">
        <f>CONCATENATE('IT Inventory'!B88,".  ",'IT Inventory'!C88,":  ",'IT Inventory'!D88)</f>
        <v xml:space="preserve">83.  :  </v>
      </c>
      <c r="C88" s="11"/>
      <c r="D88" s="11"/>
    </row>
    <row r="89" spans="2:4" x14ac:dyDescent="0.3">
      <c r="B89" s="11" t="str">
        <f>CONCATENATE('IT Inventory'!B89,".  ",'IT Inventory'!C89,":  ",'IT Inventory'!D89)</f>
        <v xml:space="preserve">84.  :  </v>
      </c>
      <c r="C89" s="11"/>
      <c r="D89" s="11"/>
    </row>
    <row r="90" spans="2:4" x14ac:dyDescent="0.3">
      <c r="B90" s="11" t="str">
        <f>CONCATENATE('IT Inventory'!B90,".  ",'IT Inventory'!C90,":  ",'IT Inventory'!D90)</f>
        <v xml:space="preserve">85.  :  </v>
      </c>
      <c r="C90" s="11"/>
      <c r="D90" s="11"/>
    </row>
    <row r="91" spans="2:4" x14ac:dyDescent="0.3">
      <c r="B91" s="11" t="str">
        <f>CONCATENATE('IT Inventory'!B91,".  ",'IT Inventory'!C91,":  ",'IT Inventory'!D91)</f>
        <v xml:space="preserve">86.  :  </v>
      </c>
      <c r="C91" s="11"/>
      <c r="D91" s="11"/>
    </row>
    <row r="92" spans="2:4" x14ac:dyDescent="0.3">
      <c r="B92" s="11" t="str">
        <f>CONCATENATE('IT Inventory'!B92,".  ",'IT Inventory'!C92,":  ",'IT Inventory'!D92)</f>
        <v xml:space="preserve">87.  :  </v>
      </c>
      <c r="C92" s="11"/>
      <c r="D92" s="11"/>
    </row>
    <row r="93" spans="2:4" x14ac:dyDescent="0.3">
      <c r="B93" s="11" t="str">
        <f>CONCATENATE('IT Inventory'!B93,".  ",'IT Inventory'!C93,":  ",'IT Inventory'!D93)</f>
        <v xml:space="preserve">88.  :  </v>
      </c>
      <c r="C93" s="11"/>
      <c r="D93" s="11"/>
    </row>
    <row r="94" spans="2:4" x14ac:dyDescent="0.3">
      <c r="B94" s="11" t="str">
        <f>CONCATENATE('IT Inventory'!B94,".  ",'IT Inventory'!C94,":  ",'IT Inventory'!D94)</f>
        <v xml:space="preserve">89.  :  </v>
      </c>
      <c r="C94" s="11"/>
      <c r="D94" s="11"/>
    </row>
    <row r="95" spans="2:4" x14ac:dyDescent="0.3">
      <c r="B95" s="11" t="str">
        <f>CONCATENATE('IT Inventory'!B95,".  ",'IT Inventory'!C95,":  ",'IT Inventory'!D95)</f>
        <v xml:space="preserve">90.  :  </v>
      </c>
      <c r="C95" s="11"/>
      <c r="D95" s="11"/>
    </row>
    <row r="96" spans="2:4" x14ac:dyDescent="0.3">
      <c r="B96" s="11" t="str">
        <f>CONCATENATE('IT Inventory'!B96,".  ",'IT Inventory'!C96,":  ",'IT Inventory'!D96)</f>
        <v xml:space="preserve">91.  :  </v>
      </c>
      <c r="C96" s="11"/>
      <c r="D96" s="11"/>
    </row>
    <row r="97" spans="2:4" x14ac:dyDescent="0.3">
      <c r="B97" s="11" t="str">
        <f>CONCATENATE('IT Inventory'!B97,".  ",'IT Inventory'!C97,":  ",'IT Inventory'!D97)</f>
        <v xml:space="preserve">92.  :  </v>
      </c>
      <c r="C97" s="11"/>
      <c r="D97" s="11"/>
    </row>
    <row r="98" spans="2:4" x14ac:dyDescent="0.3">
      <c r="B98" s="11" t="str">
        <f>CONCATENATE('IT Inventory'!B98,".  ",'IT Inventory'!C98,":  ",'IT Inventory'!D98)</f>
        <v xml:space="preserve">93.  :  </v>
      </c>
      <c r="C98" s="11"/>
      <c r="D98" s="11"/>
    </row>
    <row r="99" spans="2:4" x14ac:dyDescent="0.3">
      <c r="B99" s="11" t="str">
        <f>CONCATENATE('IT Inventory'!B99,".  ",'IT Inventory'!C99,":  ",'IT Inventory'!D99)</f>
        <v xml:space="preserve">94.  :  </v>
      </c>
      <c r="C99" s="11"/>
      <c r="D99" s="11"/>
    </row>
    <row r="100" spans="2:4" x14ac:dyDescent="0.3">
      <c r="B100" s="11" t="str">
        <f>CONCATENATE('IT Inventory'!B100,".  ",'IT Inventory'!C100,":  ",'IT Inventory'!D100)</f>
        <v xml:space="preserve">95.  :  </v>
      </c>
      <c r="C100" s="11"/>
      <c r="D100" s="11"/>
    </row>
    <row r="101" spans="2:4" x14ac:dyDescent="0.3">
      <c r="B101" s="11" t="str">
        <f>CONCATENATE('IT Inventory'!B101,".  ",'IT Inventory'!C101,":  ",'IT Inventory'!D101)</f>
        <v xml:space="preserve">96.  :  </v>
      </c>
      <c r="C101" s="11"/>
      <c r="D101" s="11"/>
    </row>
    <row r="102" spans="2:4" x14ac:dyDescent="0.3">
      <c r="B102" s="11" t="str">
        <f>CONCATENATE('IT Inventory'!B102,".  ",'IT Inventory'!C102,":  ",'IT Inventory'!D102)</f>
        <v xml:space="preserve">97.  :  </v>
      </c>
      <c r="C102" s="11"/>
      <c r="D102" s="11"/>
    </row>
    <row r="103" spans="2:4" x14ac:dyDescent="0.3">
      <c r="B103" s="11" t="str">
        <f>CONCATENATE('IT Inventory'!B103,".  ",'IT Inventory'!C103,":  ",'IT Inventory'!D103)</f>
        <v xml:space="preserve">98.  :  </v>
      </c>
      <c r="C103" s="11"/>
      <c r="D103" s="11"/>
    </row>
    <row r="104" spans="2:4" x14ac:dyDescent="0.3">
      <c r="B104" s="11" t="str">
        <f>CONCATENATE('IT Inventory'!B104,".  ",'IT Inventory'!C104,":  ",'IT Inventory'!D104)</f>
        <v xml:space="preserve">99.  :  </v>
      </c>
      <c r="C104" s="11"/>
      <c r="D104" s="11"/>
    </row>
    <row r="105" spans="2:4" x14ac:dyDescent="0.3">
      <c r="B105" s="11" t="str">
        <f>CONCATENATE('IT Inventory'!B105,".  ",'IT Inventory'!C105,":  ",'IT Inventory'!D105)</f>
        <v xml:space="preserve">100.  :  </v>
      </c>
      <c r="C105" s="11"/>
      <c r="D105" s="11"/>
    </row>
    <row r="106" spans="2:4" x14ac:dyDescent="0.3">
      <c r="B106" s="11" t="str">
        <f>CONCATENATE('IT Inventory'!B106,".  ",'IT Inventory'!C106,":  ",'IT Inventory'!D106)</f>
        <v xml:space="preserve">101.  :  </v>
      </c>
      <c r="C106" s="11"/>
      <c r="D106" s="11"/>
    </row>
    <row r="107" spans="2:4" x14ac:dyDescent="0.3">
      <c r="B107" s="11" t="str">
        <f>CONCATENATE('IT Inventory'!B107,".  ",'IT Inventory'!C107,":  ",'IT Inventory'!D107)</f>
        <v xml:space="preserve">102.  :  </v>
      </c>
      <c r="C107" s="11"/>
      <c r="D107" s="11"/>
    </row>
    <row r="108" spans="2:4" x14ac:dyDescent="0.3">
      <c r="B108" s="11" t="str">
        <f>CONCATENATE('IT Inventory'!B108,".  ",'IT Inventory'!C108,":  ",'IT Inventory'!D108)</f>
        <v xml:space="preserve">103.  :  </v>
      </c>
      <c r="C108" s="11"/>
      <c r="D108" s="11"/>
    </row>
    <row r="109" spans="2:4" x14ac:dyDescent="0.3">
      <c r="B109" s="11" t="str">
        <f>CONCATENATE('IT Inventory'!B109,".  ",'IT Inventory'!C109,":  ",'IT Inventory'!D109)</f>
        <v xml:space="preserve">104.  :  </v>
      </c>
      <c r="C109" s="11"/>
      <c r="D109" s="11"/>
    </row>
    <row r="110" spans="2:4" x14ac:dyDescent="0.3">
      <c r="B110" s="11" t="str">
        <f>CONCATENATE('IT Inventory'!B110,".  ",'IT Inventory'!C110,":  ",'IT Inventory'!D110)</f>
        <v xml:space="preserve">105.  :  </v>
      </c>
      <c r="C110" s="11"/>
      <c r="D110" s="11"/>
    </row>
    <row r="111" spans="2:4" x14ac:dyDescent="0.3">
      <c r="B111" s="11" t="str">
        <f>CONCATENATE('IT Inventory'!B111,".  ",'IT Inventory'!C111,":  ",'IT Inventory'!D111)</f>
        <v xml:space="preserve">106.  :  </v>
      </c>
      <c r="C111" s="11"/>
      <c r="D111" s="11"/>
    </row>
    <row r="112" spans="2:4" x14ac:dyDescent="0.3">
      <c r="B112" s="11" t="str">
        <f>CONCATENATE('IT Inventory'!B112,".  ",'IT Inventory'!C112,":  ",'IT Inventory'!D112)</f>
        <v xml:space="preserve">107.  :  </v>
      </c>
      <c r="C112" s="11"/>
      <c r="D112" s="11"/>
    </row>
    <row r="113" spans="2:4" x14ac:dyDescent="0.3">
      <c r="B113" s="11" t="str">
        <f>CONCATENATE('IT Inventory'!B113,".  ",'IT Inventory'!C113,":  ",'IT Inventory'!D113)</f>
        <v xml:space="preserve">108.  :  </v>
      </c>
      <c r="C113" s="11"/>
      <c r="D113" s="11"/>
    </row>
    <row r="114" spans="2:4" x14ac:dyDescent="0.3">
      <c r="B114" s="11" t="str">
        <f>CONCATENATE('IT Inventory'!B114,".  ",'IT Inventory'!C114,":  ",'IT Inventory'!D114)</f>
        <v xml:space="preserve">109.  :  </v>
      </c>
      <c r="C114" s="11"/>
      <c r="D114" s="11"/>
    </row>
    <row r="115" spans="2:4" x14ac:dyDescent="0.3">
      <c r="B115" s="11" t="str">
        <f>CONCATENATE('IT Inventory'!B115,".  ",'IT Inventory'!C115,":  ",'IT Inventory'!D115)</f>
        <v xml:space="preserve">110.  :  </v>
      </c>
      <c r="C115" s="11"/>
      <c r="D115" s="11"/>
    </row>
    <row r="116" spans="2:4" x14ac:dyDescent="0.3">
      <c r="B116" s="11" t="str">
        <f>CONCATENATE('IT Inventory'!B116,".  ",'IT Inventory'!C116,":  ",'IT Inventory'!D116)</f>
        <v xml:space="preserve">111.  :  </v>
      </c>
      <c r="C116" s="11"/>
      <c r="D116" s="11"/>
    </row>
    <row r="117" spans="2:4" x14ac:dyDescent="0.3">
      <c r="B117" s="11" t="str">
        <f>CONCATENATE('IT Inventory'!B117,".  ",'IT Inventory'!C117,":  ",'IT Inventory'!D117)</f>
        <v xml:space="preserve">112.  :  </v>
      </c>
      <c r="C117" s="11"/>
      <c r="D117" s="11"/>
    </row>
    <row r="118" spans="2:4" x14ac:dyDescent="0.3">
      <c r="B118" s="11" t="str">
        <f>CONCATENATE('IT Inventory'!B118,".  ",'IT Inventory'!C118,":  ",'IT Inventory'!D118)</f>
        <v xml:space="preserve">113.  :  </v>
      </c>
      <c r="C118" s="11"/>
      <c r="D118" s="11"/>
    </row>
    <row r="119" spans="2:4" x14ac:dyDescent="0.3">
      <c r="B119" s="11" t="str">
        <f>CONCATENATE('IT Inventory'!B119,".  ",'IT Inventory'!C119,":  ",'IT Inventory'!D119)</f>
        <v xml:space="preserve">114.  :  </v>
      </c>
      <c r="C119" s="11"/>
      <c r="D119" s="11"/>
    </row>
    <row r="120" spans="2:4" x14ac:dyDescent="0.3">
      <c r="B120" s="11" t="str">
        <f>CONCATENATE('IT Inventory'!B120,".  ",'IT Inventory'!C120,":  ",'IT Inventory'!D120)</f>
        <v xml:space="preserve">115.  :  </v>
      </c>
      <c r="C120" s="11"/>
      <c r="D120" s="11"/>
    </row>
    <row r="121" spans="2:4" x14ac:dyDescent="0.3">
      <c r="B121" s="11" t="str">
        <f>CONCATENATE('IT Inventory'!B121,".  ",'IT Inventory'!C121,":  ",'IT Inventory'!D121)</f>
        <v xml:space="preserve">116.  :  </v>
      </c>
      <c r="C121" s="11"/>
      <c r="D121" s="11"/>
    </row>
    <row r="122" spans="2:4" x14ac:dyDescent="0.3">
      <c r="B122" s="11" t="str">
        <f>CONCATENATE('IT Inventory'!B122,".  ",'IT Inventory'!C122,":  ",'IT Inventory'!D122)</f>
        <v xml:space="preserve">117.  :  </v>
      </c>
      <c r="C122" s="11"/>
      <c r="D122" s="11"/>
    </row>
    <row r="123" spans="2:4" x14ac:dyDescent="0.3">
      <c r="B123" s="11" t="str">
        <f>CONCATENATE('IT Inventory'!B123,".  ",'IT Inventory'!C123,":  ",'IT Inventory'!D123)</f>
        <v xml:space="preserve">118.  :  </v>
      </c>
      <c r="C123" s="11"/>
      <c r="D123" s="11"/>
    </row>
    <row r="124" spans="2:4" x14ac:dyDescent="0.3">
      <c r="B124" s="11" t="str">
        <f>CONCATENATE('IT Inventory'!B124,".  ",'IT Inventory'!C124,":  ",'IT Inventory'!D124)</f>
        <v xml:space="preserve">119.  :  </v>
      </c>
      <c r="C124" s="11"/>
      <c r="D124" s="11"/>
    </row>
    <row r="125" spans="2:4" x14ac:dyDescent="0.3">
      <c r="B125" s="11" t="str">
        <f>CONCATENATE('IT Inventory'!B125,".  ",'IT Inventory'!C125,":  ",'IT Inventory'!D125)</f>
        <v xml:space="preserve">120.  :  </v>
      </c>
      <c r="C125" s="11"/>
      <c r="D125" s="11"/>
    </row>
    <row r="126" spans="2:4" ht="18.75" customHeight="1" x14ac:dyDescent="0.3">
      <c r="B126" s="130" t="s">
        <v>216</v>
      </c>
    </row>
  </sheetData>
  <mergeCells count="1">
    <mergeCell ref="B2:D2"/>
  </mergeCells>
  <hyperlinks>
    <hyperlink ref="C5" r:id="rId1"/>
    <hyperlink ref="D5" location="Definitions!A1" display="Click for more info"/>
  </hyperlinks>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errorTitle="Please select from the list" promptTitle="Please select from the list">
          <x14:formula1>
            <xm:f>'List Values'!$F$2:$F$5</xm:f>
          </x14:formula1>
          <xm:sqref>C6:C125</xm:sqref>
        </x14:dataValidation>
        <x14:dataValidation type="list" allowBlank="1" showInputMessage="1" showErrorMessage="1" errorTitle="Please select from the list" promptTitle="Please select from the list">
          <x14:formula1>
            <xm:f>'List Values'!$F$7:$F$17</xm:f>
          </x14:formula1>
          <xm:sqref>D6:D125</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59999389629810485"/>
  </sheetPr>
  <dimension ref="B1:S126"/>
  <sheetViews>
    <sheetView zoomScale="90" zoomScaleNormal="90" zoomScalePageLayoutView="90" workbookViewId="0">
      <pane xSplit="3" ySplit="5" topLeftCell="D6" activePane="bottomRight" state="frozen"/>
      <selection pane="topRight" activeCell="D1" sqref="D1"/>
      <selection pane="bottomLeft" activeCell="A7" sqref="A7"/>
      <selection pane="bottomRight" activeCell="B2" sqref="B2:H2"/>
    </sheetView>
  </sheetViews>
  <sheetFormatPr defaultColWidth="8.6640625" defaultRowHeight="14.4" x14ac:dyDescent="0.3"/>
  <cols>
    <col min="1" max="1" width="1.88671875" style="18" customWidth="1"/>
    <col min="2" max="2" width="33.5546875" style="18" customWidth="1"/>
    <col min="3" max="3" width="17.6640625" style="18" customWidth="1"/>
    <col min="4" max="4" width="26.109375" style="18" customWidth="1"/>
    <col min="5" max="5" width="49.33203125" style="18" customWidth="1"/>
    <col min="6" max="6" width="17.33203125" style="18" customWidth="1"/>
    <col min="7" max="7" width="20.109375" style="18" customWidth="1"/>
    <col min="8" max="8" width="14" style="18" customWidth="1"/>
    <col min="9" max="9" width="25.6640625" style="18" customWidth="1"/>
    <col min="10" max="10" width="14.6640625" style="18" customWidth="1"/>
    <col min="11" max="11" width="27.44140625" style="18" customWidth="1"/>
    <col min="12" max="12" width="2.6640625" style="18" customWidth="1"/>
    <col min="13" max="14" width="12.6640625" style="18" customWidth="1"/>
    <col min="15" max="15" width="15" style="18" customWidth="1"/>
    <col min="16" max="16" width="8.6640625" style="18"/>
    <col min="17" max="17" width="12.6640625" style="18" customWidth="1"/>
    <col min="18" max="18" width="14" style="18" customWidth="1"/>
    <col min="19" max="19" width="12.6640625" style="18" customWidth="1"/>
    <col min="20" max="16384" width="8.6640625" style="18"/>
  </cols>
  <sheetData>
    <row r="1" spans="2:19" ht="15.75" thickBot="1" x14ac:dyDescent="0.3"/>
    <row r="2" spans="2:19" ht="21.75" thickBot="1" x14ac:dyDescent="0.4">
      <c r="B2" s="163" t="s">
        <v>70</v>
      </c>
      <c r="C2" s="164"/>
      <c r="D2" s="164"/>
      <c r="E2" s="164"/>
      <c r="F2" s="164"/>
      <c r="G2" s="164"/>
      <c r="H2" s="165"/>
    </row>
    <row r="3" spans="2:19" ht="26.25" x14ac:dyDescent="0.4">
      <c r="B3" s="59" t="s">
        <v>127</v>
      </c>
      <c r="D3" s="59" t="s">
        <v>128</v>
      </c>
      <c r="P3" s="60"/>
    </row>
    <row r="4" spans="2:19" ht="18.75" x14ac:dyDescent="0.3">
      <c r="B4" s="59"/>
      <c r="D4" s="166" t="s">
        <v>133</v>
      </c>
      <c r="E4" s="168"/>
      <c r="F4" s="166" t="s">
        <v>129</v>
      </c>
      <c r="G4" s="167"/>
      <c r="H4" s="167"/>
      <c r="I4" s="168"/>
      <c r="J4" s="166" t="s">
        <v>130</v>
      </c>
      <c r="K4" s="168"/>
      <c r="L4" s="61"/>
      <c r="M4" s="166" t="s">
        <v>70</v>
      </c>
      <c r="N4" s="167"/>
      <c r="O4" s="168"/>
    </row>
    <row r="5" spans="2:19" ht="45" customHeight="1" thickBot="1" x14ac:dyDescent="0.35">
      <c r="B5" s="62" t="s">
        <v>31</v>
      </c>
      <c r="C5" s="63" t="s">
        <v>16</v>
      </c>
      <c r="D5" s="64" t="s">
        <v>69</v>
      </c>
      <c r="E5" s="65" t="s">
        <v>200</v>
      </c>
      <c r="F5" s="66" t="s">
        <v>116</v>
      </c>
      <c r="G5" s="67" t="s">
        <v>113</v>
      </c>
      <c r="H5" s="68" t="s">
        <v>97</v>
      </c>
      <c r="I5" s="69" t="s">
        <v>113</v>
      </c>
      <c r="J5" s="68" t="s">
        <v>112</v>
      </c>
      <c r="K5" s="120" t="s">
        <v>207</v>
      </c>
      <c r="L5" s="70"/>
      <c r="M5" s="96" t="s">
        <v>92</v>
      </c>
      <c r="N5" s="99" t="s">
        <v>93</v>
      </c>
      <c r="O5" s="96" t="s">
        <v>208</v>
      </c>
    </row>
    <row r="6" spans="2:19" ht="21" x14ac:dyDescent="0.25">
      <c r="B6" s="71" t="str">
        <f>CONCATENATE('IT Inventory'!B6,".  ",'IT Inventory'!C6,":  ",'IT Inventory'!D6, " - ",'IT Inventory'!E6)</f>
        <v xml:space="preserve">1.  :   - </v>
      </c>
      <c r="C6" s="72" t="str">
        <f>IF(ISBLANK('Data Analysis'!C6),"",'Data Analysis'!C6)</f>
        <v/>
      </c>
      <c r="D6" s="73"/>
      <c r="E6" s="74"/>
      <c r="F6" s="75"/>
      <c r="G6" s="76"/>
      <c r="H6" s="75"/>
      <c r="I6" s="74"/>
      <c r="J6" s="75"/>
      <c r="K6" s="71"/>
      <c r="L6" s="97"/>
      <c r="M6" s="101" t="str">
        <f>IF(ISNA(VLOOKUP(H6,VulnerabilityMatrix,MATCH(J6,'List Values'!$N$19:$S$19,0),FALSE)),"",VLOOKUP(H6,VulnerabilityMatrix,MATCH(J6,'List Values'!$N$19:$S$19,0),FALSE))</f>
        <v/>
      </c>
      <c r="N6" s="101" t="str">
        <f>IF(ISNA(VLOOKUP(F6,LEFMatrix,MATCH(M6,'List Values'!$N$29:$S$29,0),FALSE)),"",VLOOKUP(F6,LEFMatrix,MATCH(M6,'List Values'!$N$29:$S$29,0),FALSE))</f>
        <v/>
      </c>
      <c r="O6" s="100"/>
      <c r="P6" s="77"/>
      <c r="Q6" s="169" t="s">
        <v>90</v>
      </c>
      <c r="R6" s="170"/>
      <c r="S6" s="171"/>
    </row>
    <row r="7" spans="2:19" ht="15" x14ac:dyDescent="0.25">
      <c r="B7" s="71" t="str">
        <f>CONCATENATE('IT Inventory'!B7,".  ",'IT Inventory'!C7,":  ",'IT Inventory'!D7, " - ",'IT Inventory'!E7)</f>
        <v xml:space="preserve">2.  :   - </v>
      </c>
      <c r="C7" s="72" t="str">
        <f>IF(ISBLANK('Data Analysis'!C7),"",'Data Analysis'!C7)</f>
        <v/>
      </c>
      <c r="D7" s="78"/>
      <c r="E7" s="74"/>
      <c r="F7" s="79"/>
      <c r="G7" s="80"/>
      <c r="H7" s="79"/>
      <c r="I7" s="81"/>
      <c r="J7" s="79"/>
      <c r="K7" s="71"/>
      <c r="L7" s="98"/>
      <c r="M7" s="101" t="str">
        <f>IF(ISNA(VLOOKUP(H7,VulnerabilityMatrix,MATCH(J7,'List Values'!$N$19:$S$19,0),FALSE)),"",VLOOKUP(H7,VulnerabilityMatrix,MATCH(J7,'List Values'!$N$19:$S$19,0),FALSE))</f>
        <v/>
      </c>
      <c r="N7" s="101" t="str">
        <f>IF(ISNA(VLOOKUP(F7,LEFMatrix,MATCH(M7,'List Values'!$N$29:$S$29,0),FALSE)),"",VLOOKUP(F7,LEFMatrix,MATCH(M7,'List Values'!$N$29:$S$29,0),FALSE))</f>
        <v/>
      </c>
      <c r="O7" s="100"/>
      <c r="P7" s="77"/>
      <c r="Q7" s="121" t="s">
        <v>100</v>
      </c>
      <c r="R7" s="122">
        <v>10000000</v>
      </c>
      <c r="S7" s="123" t="s">
        <v>103</v>
      </c>
    </row>
    <row r="8" spans="2:19" ht="15" x14ac:dyDescent="0.25">
      <c r="B8" s="71" t="str">
        <f>CONCATENATE('IT Inventory'!B8,".  ",'IT Inventory'!C8,":  ",'IT Inventory'!D8, " - ",'IT Inventory'!E8)</f>
        <v xml:space="preserve">3.  :   - </v>
      </c>
      <c r="C8" s="72" t="str">
        <f>IF(ISBLANK('Data Analysis'!C8),"",'Data Analysis'!C8)</f>
        <v/>
      </c>
      <c r="D8" s="78"/>
      <c r="E8" s="74"/>
      <c r="F8" s="79"/>
      <c r="G8" s="80"/>
      <c r="H8" s="79"/>
      <c r="I8" s="81"/>
      <c r="J8" s="79"/>
      <c r="K8" s="82"/>
      <c r="L8" s="98"/>
      <c r="M8" s="101" t="str">
        <f>IF(ISNA(VLOOKUP(H8,VulnerabilityMatrix,MATCH(J8,'List Values'!$N$19:$S$19,0),FALSE)),"",VLOOKUP(H8,VulnerabilityMatrix,MATCH(J8,'List Values'!$N$19:$S$19,0),FALSE))</f>
        <v/>
      </c>
      <c r="N8" s="101" t="str">
        <f>IF(ISNA(VLOOKUP(F8,LEFMatrix,MATCH(M8,'List Values'!$N$29:$S$29,0),FALSE)),"",VLOOKUP(F8,LEFMatrix,MATCH(M8,'List Values'!$N$29:$S$29,0),FALSE))</f>
        <v/>
      </c>
      <c r="O8" s="100"/>
      <c r="P8" s="77"/>
      <c r="Q8" s="124" t="s">
        <v>71</v>
      </c>
      <c r="R8" s="125">
        <v>1000000</v>
      </c>
      <c r="S8" s="126">
        <v>9999999</v>
      </c>
    </row>
    <row r="9" spans="2:19" ht="15" x14ac:dyDescent="0.25">
      <c r="B9" s="71" t="str">
        <f>CONCATENATE('IT Inventory'!B9,".  ",'IT Inventory'!C9,":  ",'IT Inventory'!D9, " - ",'IT Inventory'!E9)</f>
        <v xml:space="preserve">4.  :   - </v>
      </c>
      <c r="C9" s="72" t="str">
        <f>IF(ISBLANK('Data Analysis'!C9),"",'Data Analysis'!C9)</f>
        <v/>
      </c>
      <c r="D9" s="78"/>
      <c r="E9" s="74"/>
      <c r="F9" s="79"/>
      <c r="G9" s="80"/>
      <c r="H9" s="79"/>
      <c r="I9" s="81"/>
      <c r="J9" s="79"/>
      <c r="K9" s="82"/>
      <c r="L9" s="98"/>
      <c r="M9" s="101" t="str">
        <f>IF(ISNA(VLOOKUP(H9,VulnerabilityMatrix,MATCH(J9,'List Values'!$N$19:$S$19,0),FALSE)),"",VLOOKUP(H9,VulnerabilityMatrix,MATCH(J9,'List Values'!$N$19:$S$19,0),FALSE))</f>
        <v/>
      </c>
      <c r="N9" s="101" t="str">
        <f>IF(ISNA(VLOOKUP(F9,LEFMatrix,MATCH(M9,'List Values'!$N$29:$S$29,0),FALSE)),"",VLOOKUP(F9,LEFMatrix,MATCH(M9,'List Values'!$N$29:$S$29,0),FALSE))</f>
        <v/>
      </c>
      <c r="O9" s="100"/>
      <c r="P9" s="77"/>
      <c r="Q9" s="83" t="s">
        <v>101</v>
      </c>
      <c r="R9" s="84">
        <v>100000</v>
      </c>
      <c r="S9" s="85">
        <v>999999</v>
      </c>
    </row>
    <row r="10" spans="2:19" ht="15" x14ac:dyDescent="0.25">
      <c r="B10" s="71" t="str">
        <f>CONCATENATE('IT Inventory'!B10,".  ",'IT Inventory'!C10,":  ",'IT Inventory'!D10, " - ",'IT Inventory'!E10)</f>
        <v xml:space="preserve">5.  :   - </v>
      </c>
      <c r="C10" s="72" t="str">
        <f>IF(ISBLANK('Data Analysis'!C10),"",'Data Analysis'!C10)</f>
        <v/>
      </c>
      <c r="D10" s="78"/>
      <c r="E10" s="74"/>
      <c r="F10" s="79"/>
      <c r="G10" s="80"/>
      <c r="H10" s="79"/>
      <c r="I10" s="81"/>
      <c r="J10" s="79"/>
      <c r="K10" s="82"/>
      <c r="L10" s="98"/>
      <c r="M10" s="101" t="str">
        <f>IF(ISNA(VLOOKUP(H10,VulnerabilityMatrix,MATCH(J10,'List Values'!$N$19:$S$19,0),FALSE)),"",VLOOKUP(H10,VulnerabilityMatrix,MATCH(J10,'List Values'!$N$19:$S$19,0),FALSE))</f>
        <v/>
      </c>
      <c r="N10" s="101" t="str">
        <f>IF(ISNA(VLOOKUP(F10,LEFMatrix,MATCH(M10,'List Values'!$N$29:$S$29,0),FALSE)),"",VLOOKUP(F10,LEFMatrix,MATCH(M10,'List Values'!$N$29:$S$29,0),FALSE))</f>
        <v/>
      </c>
      <c r="O10" s="100"/>
      <c r="P10" s="77"/>
      <c r="Q10" s="86" t="s">
        <v>72</v>
      </c>
      <c r="R10" s="87">
        <v>10000</v>
      </c>
      <c r="S10" s="88">
        <v>99999</v>
      </c>
    </row>
    <row r="11" spans="2:19" ht="15" x14ac:dyDescent="0.25">
      <c r="B11" s="71" t="str">
        <f>CONCATENATE('IT Inventory'!B11,".  ",'IT Inventory'!C11,":  ",'IT Inventory'!D11, " - ",'IT Inventory'!E11)</f>
        <v xml:space="preserve">6.  :   - </v>
      </c>
      <c r="C11" s="72" t="str">
        <f>IF(ISBLANK('Data Analysis'!C11),"",'Data Analysis'!C11)</f>
        <v/>
      </c>
      <c r="D11" s="78"/>
      <c r="E11" s="74"/>
      <c r="F11" s="79"/>
      <c r="G11" s="80"/>
      <c r="H11" s="79"/>
      <c r="I11" s="81"/>
      <c r="J11" s="79"/>
      <c r="K11" s="82"/>
      <c r="L11" s="98"/>
      <c r="M11" s="101" t="str">
        <f>IF(ISNA(VLOOKUP(H11,VulnerabilityMatrix,MATCH(J11,'List Values'!$N$19:$S$19,0),FALSE)),"",VLOOKUP(H11,VulnerabilityMatrix,MATCH(J11,'List Values'!$N$19:$S$19,0),FALSE))</f>
        <v/>
      </c>
      <c r="N11" s="101" t="str">
        <f>IF(ISNA(VLOOKUP(F11,LEFMatrix,MATCH(M11,'List Values'!$N$29:$S$29,0),FALSE)),"",VLOOKUP(F11,LEFMatrix,MATCH(M11,'List Values'!$N$29:$S$29,0),FALSE))</f>
        <v/>
      </c>
      <c r="O11" s="100"/>
      <c r="P11" s="77"/>
      <c r="Q11" s="89" t="s">
        <v>73</v>
      </c>
      <c r="R11" s="90">
        <v>1000</v>
      </c>
      <c r="S11" s="91">
        <v>9999</v>
      </c>
    </row>
    <row r="12" spans="2:19" ht="15.75" thickBot="1" x14ac:dyDescent="0.3">
      <c r="B12" s="71" t="str">
        <f>CONCATENATE('IT Inventory'!B12,".  ",'IT Inventory'!C12,":  ",'IT Inventory'!D12, " - ",'IT Inventory'!E12)</f>
        <v xml:space="preserve">7.  :   - </v>
      </c>
      <c r="C12" s="72" t="str">
        <f>IF(ISBLANK('Data Analysis'!C12),"",'Data Analysis'!C12)</f>
        <v/>
      </c>
      <c r="D12" s="78"/>
      <c r="E12" s="74"/>
      <c r="F12" s="79"/>
      <c r="G12" s="80"/>
      <c r="H12" s="79"/>
      <c r="I12" s="81"/>
      <c r="J12" s="79"/>
      <c r="K12" s="82"/>
      <c r="L12" s="98"/>
      <c r="M12" s="101" t="str">
        <f>IF(ISNA(VLOOKUP(H12,VulnerabilityMatrix,MATCH(J12,'List Values'!$N$19:$S$19,0),FALSE)),"",VLOOKUP(H12,VulnerabilityMatrix,MATCH(J12,'List Values'!$N$19:$S$19,0),FALSE))</f>
        <v/>
      </c>
      <c r="N12" s="101" t="str">
        <f>IF(ISNA(VLOOKUP(F12,LEFMatrix,MATCH(M12,'List Values'!$N$29:$S$29,0),FALSE)),"",VLOOKUP(F12,LEFMatrix,MATCH(M12,'List Values'!$N$29:$S$29,0),FALSE))</f>
        <v/>
      </c>
      <c r="O12" s="100"/>
      <c r="P12" s="77"/>
      <c r="Q12" s="92" t="s">
        <v>102</v>
      </c>
      <c r="R12" s="93">
        <v>0</v>
      </c>
      <c r="S12" s="94">
        <v>999</v>
      </c>
    </row>
    <row r="13" spans="2:19" ht="15" x14ac:dyDescent="0.25">
      <c r="B13" s="71" t="str">
        <f>CONCATENATE('IT Inventory'!B13,".  ",'IT Inventory'!C13,":  ",'IT Inventory'!D13, " - ",'IT Inventory'!E13)</f>
        <v xml:space="preserve">8.  :   - </v>
      </c>
      <c r="C13" s="72" t="str">
        <f>IF(ISBLANK('Data Analysis'!C13),"",'Data Analysis'!C13)</f>
        <v/>
      </c>
      <c r="D13" s="78"/>
      <c r="E13" s="74"/>
      <c r="F13" s="79"/>
      <c r="G13" s="80"/>
      <c r="H13" s="79"/>
      <c r="I13" s="81"/>
      <c r="J13" s="79"/>
      <c r="K13" s="82"/>
      <c r="L13" s="98"/>
      <c r="M13" s="101" t="str">
        <f>IF(ISNA(VLOOKUP(H13,VulnerabilityMatrix,MATCH(J13,'List Values'!$N$19:$S$19,0),FALSE)),"",VLOOKUP(H13,VulnerabilityMatrix,MATCH(J13,'List Values'!$N$19:$S$19,0),FALSE))</f>
        <v/>
      </c>
      <c r="N13" s="101" t="str">
        <f>IF(ISNA(VLOOKUP(F13,LEFMatrix,MATCH(M13,'List Values'!$N$29:$S$29,0),FALSE)),"",VLOOKUP(F13,LEFMatrix,MATCH(M13,'List Values'!$N$29:$S$29,0),FALSE))</f>
        <v/>
      </c>
      <c r="O13" s="100"/>
      <c r="P13" s="77"/>
    </row>
    <row r="14" spans="2:19" ht="15" x14ac:dyDescent="0.25">
      <c r="B14" s="71" t="str">
        <f>CONCATENATE('IT Inventory'!B14,".  ",'IT Inventory'!C14,":  ",'IT Inventory'!D14, " - ",'IT Inventory'!E14)</f>
        <v xml:space="preserve">9.  :   - </v>
      </c>
      <c r="C14" s="72" t="str">
        <f>IF(ISBLANK('Data Analysis'!C14),"",'Data Analysis'!C14)</f>
        <v/>
      </c>
      <c r="D14" s="78"/>
      <c r="E14" s="74"/>
      <c r="F14" s="79"/>
      <c r="G14" s="80"/>
      <c r="H14" s="79"/>
      <c r="I14" s="81"/>
      <c r="J14" s="79"/>
      <c r="K14" s="82"/>
      <c r="L14" s="98"/>
      <c r="M14" s="101" t="str">
        <f>IF(ISNA(VLOOKUP(H14,VulnerabilityMatrix,MATCH(J14,'List Values'!$N$19:$S$19,0),FALSE)),"",VLOOKUP(H14,VulnerabilityMatrix,MATCH(J14,'List Values'!$N$19:$S$19,0),FALSE))</f>
        <v/>
      </c>
      <c r="N14" s="101" t="str">
        <f>IF(ISNA(VLOOKUP(F14,LEFMatrix,MATCH(M14,'List Values'!$N$29:$S$29,0),FALSE)),"",VLOOKUP(F14,LEFMatrix,MATCH(M14,'List Values'!$N$29:$S$29,0),FALSE))</f>
        <v/>
      </c>
      <c r="O14" s="100"/>
      <c r="P14" s="77"/>
    </row>
    <row r="15" spans="2:19" ht="15" x14ac:dyDescent="0.25">
      <c r="B15" s="71" t="str">
        <f>CONCATENATE('IT Inventory'!B15,".  ",'IT Inventory'!C15,":  ",'IT Inventory'!D15, " - ",'IT Inventory'!E15)</f>
        <v xml:space="preserve">10.  :   - </v>
      </c>
      <c r="C15" s="72" t="str">
        <f>IF(ISBLANK('Data Analysis'!C15),"",'Data Analysis'!C15)</f>
        <v/>
      </c>
      <c r="D15" s="78"/>
      <c r="E15" s="74"/>
      <c r="F15" s="79"/>
      <c r="G15" s="80"/>
      <c r="H15" s="79"/>
      <c r="I15" s="81"/>
      <c r="J15" s="79"/>
      <c r="K15" s="82"/>
      <c r="L15" s="98"/>
      <c r="M15" s="101" t="str">
        <f>IF(ISNA(VLOOKUP(H15,VulnerabilityMatrix,MATCH(J15,'List Values'!$N$19:$S$19,0),FALSE)),"",VLOOKUP(H15,VulnerabilityMatrix,MATCH(J15,'List Values'!$N$19:$S$19,0),FALSE))</f>
        <v/>
      </c>
      <c r="N15" s="101" t="str">
        <f>IF(ISNA(VLOOKUP(F15,LEFMatrix,MATCH(M15,'List Values'!$N$29:$S$29,0),FALSE)),"",VLOOKUP(F15,LEFMatrix,MATCH(M15,'List Values'!$N$29:$S$29,0),FALSE))</f>
        <v/>
      </c>
      <c r="O15" s="100"/>
      <c r="P15" s="77"/>
    </row>
    <row r="16" spans="2:19" ht="15" x14ac:dyDescent="0.25">
      <c r="B16" s="71" t="str">
        <f>CONCATENATE('IT Inventory'!B16,".  ",'IT Inventory'!C16,":  ",'IT Inventory'!D16, " - ",'IT Inventory'!E16)</f>
        <v xml:space="preserve">11.  :   - </v>
      </c>
      <c r="C16" s="72" t="str">
        <f>IF(ISBLANK('Data Analysis'!C16),"",'Data Analysis'!C16)</f>
        <v/>
      </c>
      <c r="D16" s="78"/>
      <c r="E16" s="74"/>
      <c r="F16" s="79"/>
      <c r="G16" s="80"/>
      <c r="H16" s="79"/>
      <c r="I16" s="81"/>
      <c r="J16" s="79"/>
      <c r="K16" s="82"/>
      <c r="L16" s="98"/>
      <c r="M16" s="101" t="str">
        <f>IF(ISNA(VLOOKUP(H16,VulnerabilityMatrix,MATCH(J16,'List Values'!$N$19:$S$19,0),FALSE)),"",VLOOKUP(H16,VulnerabilityMatrix,MATCH(J16,'List Values'!$N$19:$S$19,0),FALSE))</f>
        <v/>
      </c>
      <c r="N16" s="101" t="str">
        <f>IF(ISNA(VLOOKUP(F16,LEFMatrix,MATCH(M16,'List Values'!$N$29:$S$29,0),FALSE)),"",VLOOKUP(F16,LEFMatrix,MATCH(M16,'List Values'!$N$29:$S$29,0),FALSE))</f>
        <v/>
      </c>
      <c r="O16" s="100"/>
    </row>
    <row r="17" spans="2:19" ht="15" customHeight="1" x14ac:dyDescent="0.25">
      <c r="B17" s="71" t="str">
        <f>CONCATENATE('IT Inventory'!B17,".  ",'IT Inventory'!C17,":  ",'IT Inventory'!D17, " - ",'IT Inventory'!E17)</f>
        <v xml:space="preserve">12.  :   - </v>
      </c>
      <c r="C17" s="72" t="str">
        <f>IF(ISBLANK('Data Analysis'!C17),"",'Data Analysis'!C17)</f>
        <v/>
      </c>
      <c r="D17" s="78"/>
      <c r="E17" s="74"/>
      <c r="F17" s="79"/>
      <c r="G17" s="80"/>
      <c r="H17" s="79"/>
      <c r="I17" s="81"/>
      <c r="J17" s="79"/>
      <c r="K17" s="82"/>
      <c r="L17" s="98"/>
      <c r="M17" s="101" t="str">
        <f>IF(ISNA(VLOOKUP(H17,VulnerabilityMatrix,MATCH(J17,'List Values'!$N$19:$S$19,0),FALSE)),"",VLOOKUP(H17,VulnerabilityMatrix,MATCH(J17,'List Values'!$N$19:$S$19,0),FALSE))</f>
        <v/>
      </c>
      <c r="N17" s="101" t="str">
        <f>IF(ISNA(VLOOKUP(F17,LEFMatrix,MATCH(M17,'List Values'!$N$29:$S$29,0),FALSE)),"",VLOOKUP(F17,LEFMatrix,MATCH(M17,'List Values'!$N$29:$S$29,0),FALSE))</f>
        <v/>
      </c>
      <c r="O17" s="100"/>
    </row>
    <row r="18" spans="2:19" ht="15" customHeight="1" x14ac:dyDescent="0.25">
      <c r="B18" s="71" t="str">
        <f>CONCATENATE('IT Inventory'!B18,".  ",'IT Inventory'!C18,":  ",'IT Inventory'!D18, " - ",'IT Inventory'!E18)</f>
        <v xml:space="preserve">13.  :   - </v>
      </c>
      <c r="C18" s="72" t="str">
        <f>IF(ISBLANK('Data Analysis'!C18),"",'Data Analysis'!C18)</f>
        <v/>
      </c>
      <c r="D18" s="78"/>
      <c r="E18" s="74"/>
      <c r="F18" s="79"/>
      <c r="G18" s="80"/>
      <c r="H18" s="79"/>
      <c r="I18" s="81"/>
      <c r="J18" s="79"/>
      <c r="K18" s="82"/>
      <c r="L18" s="98"/>
      <c r="M18" s="101" t="str">
        <f>IF(ISNA(VLOOKUP(H18,VulnerabilityMatrix,MATCH(J18,'List Values'!$N$19:$S$19,0),FALSE)),"",VLOOKUP(H18,VulnerabilityMatrix,MATCH(J18,'List Values'!$N$19:$S$19,0),FALSE))</f>
        <v/>
      </c>
      <c r="N18" s="101" t="str">
        <f>IF(ISNA(VLOOKUP(F18,LEFMatrix,MATCH(M18,'List Values'!$N$29:$S$29,0),FALSE)),"",VLOOKUP(F18,LEFMatrix,MATCH(M18,'List Values'!$N$29:$S$29,0),FALSE))</f>
        <v/>
      </c>
      <c r="O18" s="100"/>
      <c r="S18" s="39"/>
    </row>
    <row r="19" spans="2:19" ht="15" customHeight="1" x14ac:dyDescent="0.25">
      <c r="B19" s="71" t="str">
        <f>CONCATENATE('IT Inventory'!B19,".  ",'IT Inventory'!C19,":  ",'IT Inventory'!D19, " - ",'IT Inventory'!E19)</f>
        <v xml:space="preserve">14.  :   - </v>
      </c>
      <c r="C19" s="72" t="str">
        <f>IF(ISBLANK('Data Analysis'!C19),"",'Data Analysis'!C19)</f>
        <v/>
      </c>
      <c r="D19" s="78"/>
      <c r="E19" s="74"/>
      <c r="F19" s="79"/>
      <c r="G19" s="80"/>
      <c r="H19" s="79"/>
      <c r="I19" s="81"/>
      <c r="J19" s="79"/>
      <c r="K19" s="82"/>
      <c r="L19" s="98"/>
      <c r="M19" s="101" t="str">
        <f>IF(ISNA(VLOOKUP(H19,VulnerabilityMatrix,MATCH(J19,'List Values'!$N$19:$S$19,0),FALSE)),"",VLOOKUP(H19,VulnerabilityMatrix,MATCH(J19,'List Values'!$N$19:$S$19,0),FALSE))</f>
        <v/>
      </c>
      <c r="N19" s="101" t="str">
        <f>IF(ISNA(VLOOKUP(F19,LEFMatrix,MATCH(M19,'List Values'!$N$29:$S$29,0),FALSE)),"",VLOOKUP(F19,LEFMatrix,MATCH(M19,'List Values'!$N$29:$S$29,0),FALSE))</f>
        <v/>
      </c>
      <c r="O19" s="100"/>
      <c r="S19" s="39"/>
    </row>
    <row r="20" spans="2:19" ht="15" customHeight="1" x14ac:dyDescent="0.25">
      <c r="B20" s="71" t="str">
        <f>CONCATENATE('IT Inventory'!B20,".  ",'IT Inventory'!C20,":  ",'IT Inventory'!D20, " - ",'IT Inventory'!E20)</f>
        <v xml:space="preserve">15.  :   - </v>
      </c>
      <c r="C20" s="72" t="str">
        <f>IF(ISBLANK('Data Analysis'!C20),"",'Data Analysis'!C20)</f>
        <v/>
      </c>
      <c r="D20" s="78"/>
      <c r="E20" s="74"/>
      <c r="F20" s="79"/>
      <c r="G20" s="80"/>
      <c r="H20" s="79"/>
      <c r="I20" s="81"/>
      <c r="J20" s="79"/>
      <c r="K20" s="82"/>
      <c r="L20" s="98"/>
      <c r="M20" s="101" t="str">
        <f>IF(ISNA(VLOOKUP(H20,VulnerabilityMatrix,MATCH(J20,'List Values'!$N$19:$S$19,0),FALSE)),"",VLOOKUP(H20,VulnerabilityMatrix,MATCH(J20,'List Values'!$N$19:$S$19,0),FALSE))</f>
        <v/>
      </c>
      <c r="N20" s="101" t="str">
        <f>IF(ISNA(VLOOKUP(F20,LEFMatrix,MATCH(M20,'List Values'!$N$29:$S$29,0),FALSE)),"",VLOOKUP(F20,LEFMatrix,MATCH(M20,'List Values'!$N$29:$S$29,0),FALSE))</f>
        <v/>
      </c>
      <c r="O20" s="100"/>
      <c r="S20" s="39"/>
    </row>
    <row r="21" spans="2:19" ht="15" customHeight="1" x14ac:dyDescent="0.25">
      <c r="B21" s="71" t="str">
        <f>CONCATENATE('IT Inventory'!B21,".  ",'IT Inventory'!C21,":  ",'IT Inventory'!D21, " - ",'IT Inventory'!E21)</f>
        <v xml:space="preserve">16.  :   - </v>
      </c>
      <c r="C21" s="72" t="str">
        <f>IF(ISBLANK('Data Analysis'!C21),"",'Data Analysis'!C21)</f>
        <v/>
      </c>
      <c r="D21" s="78"/>
      <c r="E21" s="74"/>
      <c r="F21" s="79"/>
      <c r="G21" s="80"/>
      <c r="H21" s="79"/>
      <c r="I21" s="81"/>
      <c r="J21" s="79"/>
      <c r="K21" s="82"/>
      <c r="L21" s="98"/>
      <c r="M21" s="101" t="str">
        <f>IF(ISNA(VLOOKUP(H21,VulnerabilityMatrix,MATCH(J21,'List Values'!$N$19:$S$19,0),FALSE)),"",VLOOKUP(H21,VulnerabilityMatrix,MATCH(J21,'List Values'!$N$19:$S$19,0),FALSE))</f>
        <v/>
      </c>
      <c r="N21" s="101" t="str">
        <f>IF(ISNA(VLOOKUP(F21,LEFMatrix,MATCH(M21,'List Values'!$N$29:$S$29,0),FALSE)),"",VLOOKUP(F21,LEFMatrix,MATCH(M21,'List Values'!$N$29:$S$29,0),FALSE))</f>
        <v/>
      </c>
      <c r="O21" s="100"/>
      <c r="S21" s="39"/>
    </row>
    <row r="22" spans="2:19" ht="15" customHeight="1" x14ac:dyDescent="0.25">
      <c r="B22" s="71" t="str">
        <f>CONCATENATE('IT Inventory'!B22,".  ",'IT Inventory'!C22,":  ",'IT Inventory'!D22, " - ",'IT Inventory'!E22)</f>
        <v xml:space="preserve">17.  :   - </v>
      </c>
      <c r="C22" s="72" t="str">
        <f>IF(ISBLANK('Data Analysis'!C22),"",'Data Analysis'!C22)</f>
        <v/>
      </c>
      <c r="D22" s="78"/>
      <c r="E22" s="74"/>
      <c r="F22" s="79"/>
      <c r="G22" s="80"/>
      <c r="H22" s="79"/>
      <c r="I22" s="81"/>
      <c r="J22" s="79"/>
      <c r="K22" s="82"/>
      <c r="L22" s="98"/>
      <c r="M22" s="101" t="str">
        <f>IF(ISNA(VLOOKUP(H22,VulnerabilityMatrix,MATCH(J22,'List Values'!$N$19:$S$19,0),FALSE)),"",VLOOKUP(H22,VulnerabilityMatrix,MATCH(J22,'List Values'!$N$19:$S$19,0),FALSE))</f>
        <v/>
      </c>
      <c r="N22" s="101" t="str">
        <f>IF(ISNA(VLOOKUP(F22,LEFMatrix,MATCH(M22,'List Values'!$N$29:$S$29,0),FALSE)),"",VLOOKUP(F22,LEFMatrix,MATCH(M22,'List Values'!$N$29:$S$29,0),FALSE))</f>
        <v/>
      </c>
      <c r="O22" s="100"/>
      <c r="S22" s="39"/>
    </row>
    <row r="23" spans="2:19" ht="15" customHeight="1" x14ac:dyDescent="0.25">
      <c r="B23" s="71" t="str">
        <f>CONCATENATE('IT Inventory'!B23,".  ",'IT Inventory'!C23,":  ",'IT Inventory'!D23, " - ",'IT Inventory'!E23)</f>
        <v xml:space="preserve">18.  :   - </v>
      </c>
      <c r="C23" s="72" t="str">
        <f>IF(ISBLANK('Data Analysis'!C23),"",'Data Analysis'!C23)</f>
        <v/>
      </c>
      <c r="D23" s="78"/>
      <c r="E23" s="74"/>
      <c r="F23" s="79"/>
      <c r="G23" s="80"/>
      <c r="H23" s="79"/>
      <c r="I23" s="81"/>
      <c r="J23" s="79"/>
      <c r="K23" s="82"/>
      <c r="L23" s="98"/>
      <c r="M23" s="101" t="str">
        <f>IF(ISNA(VLOOKUP(H23,VulnerabilityMatrix,MATCH(J23,'List Values'!$N$19:$S$19,0),FALSE)),"",VLOOKUP(H23,VulnerabilityMatrix,MATCH(J23,'List Values'!$N$19:$S$19,0),FALSE))</f>
        <v/>
      </c>
      <c r="N23" s="101" t="str">
        <f>IF(ISNA(VLOOKUP(F23,LEFMatrix,MATCH(M23,'List Values'!$N$29:$S$29,0),FALSE)),"",VLOOKUP(F23,LEFMatrix,MATCH(M23,'List Values'!$N$29:$S$29,0),FALSE))</f>
        <v/>
      </c>
      <c r="O23" s="100"/>
    </row>
    <row r="24" spans="2:19" ht="15" customHeight="1" x14ac:dyDescent="0.25">
      <c r="B24" s="71" t="str">
        <f>CONCATENATE('IT Inventory'!B24,".  ",'IT Inventory'!C24,":  ",'IT Inventory'!D24, " - ",'IT Inventory'!E24)</f>
        <v xml:space="preserve">19.  :   - </v>
      </c>
      <c r="C24" s="72" t="str">
        <f>IF(ISBLANK('Data Analysis'!C24),"",'Data Analysis'!C24)</f>
        <v/>
      </c>
      <c r="D24" s="78"/>
      <c r="E24" s="74"/>
      <c r="F24" s="79"/>
      <c r="G24" s="80"/>
      <c r="H24" s="79"/>
      <c r="I24" s="81"/>
      <c r="J24" s="79"/>
      <c r="K24" s="82"/>
      <c r="L24" s="98"/>
      <c r="M24" s="101" t="str">
        <f>IF(ISNA(VLOOKUP(H24,VulnerabilityMatrix,MATCH(J24,'List Values'!$N$19:$S$19,0),FALSE)),"",VLOOKUP(H24,VulnerabilityMatrix,MATCH(J24,'List Values'!$N$19:$S$19,0),FALSE))</f>
        <v/>
      </c>
      <c r="N24" s="101" t="str">
        <f>IF(ISNA(VLOOKUP(F24,LEFMatrix,MATCH(M24,'List Values'!$N$29:$S$29,0),FALSE)),"",VLOOKUP(F24,LEFMatrix,MATCH(M24,'List Values'!$N$29:$S$29,0),FALSE))</f>
        <v/>
      </c>
      <c r="O24" s="100"/>
    </row>
    <row r="25" spans="2:19" ht="15" customHeight="1" x14ac:dyDescent="0.25">
      <c r="B25" s="71" t="str">
        <f>CONCATENATE('IT Inventory'!B25,".  ",'IT Inventory'!C25,":  ",'IT Inventory'!D25, " - ",'IT Inventory'!E25)</f>
        <v xml:space="preserve">20.  :   - </v>
      </c>
      <c r="C25" s="72" t="str">
        <f>IF(ISBLANK('Data Analysis'!C25),"",'Data Analysis'!C25)</f>
        <v/>
      </c>
      <c r="D25" s="78"/>
      <c r="E25" s="74"/>
      <c r="F25" s="79"/>
      <c r="G25" s="80"/>
      <c r="H25" s="79"/>
      <c r="I25" s="81"/>
      <c r="J25" s="79"/>
      <c r="K25" s="82"/>
      <c r="L25" s="98"/>
      <c r="M25" s="101" t="str">
        <f>IF(ISNA(VLOOKUP(H25,VulnerabilityMatrix,MATCH(J25,'List Values'!$N$19:$S$19,0),FALSE)),"",VLOOKUP(H25,VulnerabilityMatrix,MATCH(J25,'List Values'!$N$19:$S$19,0),FALSE))</f>
        <v/>
      </c>
      <c r="N25" s="101" t="str">
        <f>IF(ISNA(VLOOKUP(F25,LEFMatrix,MATCH(M25,'List Values'!$N$29:$S$29,0),FALSE)),"",VLOOKUP(F25,LEFMatrix,MATCH(M25,'List Values'!$N$29:$S$29,0),FALSE))</f>
        <v/>
      </c>
      <c r="O25" s="100"/>
    </row>
    <row r="26" spans="2:19" ht="15" customHeight="1" x14ac:dyDescent="0.3">
      <c r="B26" s="71" t="str">
        <f>CONCATENATE('IT Inventory'!B26,".  ",'IT Inventory'!C26,":  ",'IT Inventory'!D26, " - ",'IT Inventory'!E26)</f>
        <v xml:space="preserve">21.  :   - </v>
      </c>
      <c r="C26" s="72" t="str">
        <f>IF(ISBLANK('Data Analysis'!C26),"",'Data Analysis'!C26)</f>
        <v/>
      </c>
      <c r="D26" s="78"/>
      <c r="E26" s="74"/>
      <c r="F26" s="79"/>
      <c r="G26" s="80"/>
      <c r="H26" s="79"/>
      <c r="I26" s="81"/>
      <c r="J26" s="79"/>
      <c r="K26" s="82"/>
      <c r="L26" s="98"/>
      <c r="M26" s="101" t="str">
        <f>IF(ISNA(VLOOKUP(H26,VulnerabilityMatrix,MATCH(J26,'List Values'!$N$19:$S$19,0),FALSE)),"",VLOOKUP(H26,VulnerabilityMatrix,MATCH(J26,'List Values'!$N$19:$S$19,0),FALSE))</f>
        <v/>
      </c>
      <c r="N26" s="101" t="str">
        <f>IF(ISNA(VLOOKUP(F26,LEFMatrix,MATCH(M26,'List Values'!$N$29:$S$29,0),FALSE)),"",VLOOKUP(F26,LEFMatrix,MATCH(M26,'List Values'!$N$29:$S$29,0),FALSE))</f>
        <v/>
      </c>
      <c r="O26" s="100"/>
    </row>
    <row r="27" spans="2:19" ht="15" customHeight="1" x14ac:dyDescent="0.3">
      <c r="B27" s="71" t="str">
        <f>CONCATENATE('IT Inventory'!B27,".  ",'IT Inventory'!C27,":  ",'IT Inventory'!D27, " - ",'IT Inventory'!E27)</f>
        <v xml:space="preserve">22.  :   - </v>
      </c>
      <c r="C27" s="72" t="str">
        <f>IF(ISBLANK('Data Analysis'!C27),"",'Data Analysis'!C27)</f>
        <v/>
      </c>
      <c r="D27" s="78"/>
      <c r="E27" s="74"/>
      <c r="F27" s="79"/>
      <c r="G27" s="80"/>
      <c r="H27" s="79"/>
      <c r="I27" s="81"/>
      <c r="J27" s="79"/>
      <c r="K27" s="82"/>
      <c r="L27" s="98"/>
      <c r="M27" s="101" t="str">
        <f>IF(ISNA(VLOOKUP(H27,VulnerabilityMatrix,MATCH(J27,'List Values'!$N$19:$S$19,0),FALSE)),"",VLOOKUP(H27,VulnerabilityMatrix,MATCH(J27,'List Values'!$N$19:$S$19,0),FALSE))</f>
        <v/>
      </c>
      <c r="N27" s="101" t="str">
        <f>IF(ISNA(VLOOKUP(F27,LEFMatrix,MATCH(M27,'List Values'!$N$29:$S$29,0),FALSE)),"",VLOOKUP(F27,LEFMatrix,MATCH(M27,'List Values'!$N$29:$S$29,0),FALSE))</f>
        <v/>
      </c>
      <c r="O27" s="100"/>
    </row>
    <row r="28" spans="2:19" ht="15" customHeight="1" x14ac:dyDescent="0.3">
      <c r="B28" s="71" t="str">
        <f>CONCATENATE('IT Inventory'!B28,".  ",'IT Inventory'!C28,":  ",'IT Inventory'!D28, " - ",'IT Inventory'!E28)</f>
        <v xml:space="preserve">23.  :   - </v>
      </c>
      <c r="C28" s="72" t="str">
        <f>IF(ISBLANK('Data Analysis'!C28),"",'Data Analysis'!C28)</f>
        <v/>
      </c>
      <c r="D28" s="78"/>
      <c r="E28" s="74"/>
      <c r="F28" s="79"/>
      <c r="G28" s="80"/>
      <c r="H28" s="79"/>
      <c r="I28" s="81"/>
      <c r="J28" s="79"/>
      <c r="K28" s="82"/>
      <c r="L28" s="98"/>
      <c r="M28" s="101" t="str">
        <f>IF(ISNA(VLOOKUP(H28,VulnerabilityMatrix,MATCH(J28,'List Values'!$N$19:$S$19,0),FALSE)),"",VLOOKUP(H28,VulnerabilityMatrix,MATCH(J28,'List Values'!$N$19:$S$19,0),FALSE))</f>
        <v/>
      </c>
      <c r="N28" s="101" t="str">
        <f>IF(ISNA(VLOOKUP(F28,LEFMatrix,MATCH(M28,'List Values'!$N$29:$S$29,0),FALSE)),"",VLOOKUP(F28,LEFMatrix,MATCH(M28,'List Values'!$N$29:$S$29,0),FALSE))</f>
        <v/>
      </c>
      <c r="O28" s="100"/>
    </row>
    <row r="29" spans="2:19" ht="15" customHeight="1" x14ac:dyDescent="0.3">
      <c r="B29" s="71" t="str">
        <f>CONCATENATE('IT Inventory'!B29,".  ",'IT Inventory'!C29,":  ",'IT Inventory'!D29, " - ",'IT Inventory'!E29)</f>
        <v xml:space="preserve">24.  :   - </v>
      </c>
      <c r="C29" s="72" t="str">
        <f>IF(ISBLANK('Data Analysis'!C29),"",'Data Analysis'!C29)</f>
        <v/>
      </c>
      <c r="D29" s="78"/>
      <c r="E29" s="74"/>
      <c r="F29" s="79"/>
      <c r="G29" s="80"/>
      <c r="H29" s="79"/>
      <c r="I29" s="81"/>
      <c r="J29" s="79"/>
      <c r="K29" s="82"/>
      <c r="L29" s="98"/>
      <c r="M29" s="101" t="str">
        <f>IF(ISNA(VLOOKUP(H29,VulnerabilityMatrix,MATCH(J29,'List Values'!$N$19:$S$19,0),FALSE)),"",VLOOKUP(H29,VulnerabilityMatrix,MATCH(J29,'List Values'!$N$19:$S$19,0),FALSE))</f>
        <v/>
      </c>
      <c r="N29" s="101" t="str">
        <f>IF(ISNA(VLOOKUP(F29,LEFMatrix,MATCH(M29,'List Values'!$N$29:$S$29,0),FALSE)),"",VLOOKUP(F29,LEFMatrix,MATCH(M29,'List Values'!$N$29:$S$29,0),FALSE))</f>
        <v/>
      </c>
      <c r="O29" s="100"/>
    </row>
    <row r="30" spans="2:19" ht="15" customHeight="1" x14ac:dyDescent="0.3">
      <c r="B30" s="71" t="str">
        <f>CONCATENATE('IT Inventory'!B30,".  ",'IT Inventory'!C30,":  ",'IT Inventory'!D30, " - ",'IT Inventory'!E30)</f>
        <v xml:space="preserve">25.  :   - </v>
      </c>
      <c r="C30" s="72" t="str">
        <f>IF(ISBLANK('Data Analysis'!C30),"",'Data Analysis'!C30)</f>
        <v/>
      </c>
      <c r="D30" s="78"/>
      <c r="E30" s="74"/>
      <c r="F30" s="79"/>
      <c r="G30" s="80"/>
      <c r="H30" s="79"/>
      <c r="I30" s="81"/>
      <c r="J30" s="79"/>
      <c r="K30" s="82"/>
      <c r="L30" s="98"/>
      <c r="M30" s="101" t="str">
        <f>IF(ISNA(VLOOKUP(H30,VulnerabilityMatrix,MATCH(J30,'List Values'!$N$19:$S$19,0),FALSE)),"",VLOOKUP(H30,VulnerabilityMatrix,MATCH(J30,'List Values'!$N$19:$S$19,0),FALSE))</f>
        <v/>
      </c>
      <c r="N30" s="101" t="str">
        <f>IF(ISNA(VLOOKUP(F30,LEFMatrix,MATCH(M30,'List Values'!$N$29:$S$29,0),FALSE)),"",VLOOKUP(F30,LEFMatrix,MATCH(M30,'List Values'!$N$29:$S$29,0),FALSE))</f>
        <v/>
      </c>
      <c r="O30" s="100"/>
    </row>
    <row r="31" spans="2:19" ht="15" customHeight="1" x14ac:dyDescent="0.3">
      <c r="B31" s="71" t="str">
        <f>CONCATENATE('IT Inventory'!B31,".  ",'IT Inventory'!C31,":  ",'IT Inventory'!D31, " - ",'IT Inventory'!E31)</f>
        <v xml:space="preserve">26.  :   - </v>
      </c>
      <c r="C31" s="72" t="str">
        <f>IF(ISBLANK('Data Analysis'!C31),"",'Data Analysis'!C31)</f>
        <v/>
      </c>
      <c r="D31" s="78"/>
      <c r="E31" s="74"/>
      <c r="F31" s="79"/>
      <c r="G31" s="80"/>
      <c r="H31" s="79"/>
      <c r="I31" s="81"/>
      <c r="J31" s="79"/>
      <c r="K31" s="82"/>
      <c r="L31" s="98"/>
      <c r="M31" s="101" t="str">
        <f>IF(ISNA(VLOOKUP(H31,VulnerabilityMatrix,MATCH(J31,'List Values'!$N$19:$S$19,0),FALSE)),"",VLOOKUP(H31,VulnerabilityMatrix,MATCH(J31,'List Values'!$N$19:$S$19,0),FALSE))</f>
        <v/>
      </c>
      <c r="N31" s="101" t="str">
        <f>IF(ISNA(VLOOKUP(F31,LEFMatrix,MATCH(M31,'List Values'!$N$29:$S$29,0),FALSE)),"",VLOOKUP(F31,LEFMatrix,MATCH(M31,'List Values'!$N$29:$S$29,0),FALSE))</f>
        <v/>
      </c>
      <c r="O31" s="100"/>
    </row>
    <row r="32" spans="2:19" ht="15" customHeight="1" x14ac:dyDescent="0.3">
      <c r="B32" s="71" t="str">
        <f>CONCATENATE('IT Inventory'!B32,".  ",'IT Inventory'!C32,":  ",'IT Inventory'!D32, " - ",'IT Inventory'!E32)</f>
        <v xml:space="preserve">27.  :   - </v>
      </c>
      <c r="C32" s="72" t="str">
        <f>IF(ISBLANK('Data Analysis'!C32),"",'Data Analysis'!C32)</f>
        <v/>
      </c>
      <c r="D32" s="78"/>
      <c r="E32" s="74"/>
      <c r="F32" s="79"/>
      <c r="G32" s="80"/>
      <c r="H32" s="79"/>
      <c r="I32" s="81"/>
      <c r="J32" s="79"/>
      <c r="K32" s="82"/>
      <c r="L32" s="98"/>
      <c r="M32" s="101" t="str">
        <f>IF(ISNA(VLOOKUP(H32,VulnerabilityMatrix,MATCH(J32,'List Values'!$N$19:$S$19,0),FALSE)),"",VLOOKUP(H32,VulnerabilityMatrix,MATCH(J32,'List Values'!$N$19:$S$19,0),FALSE))</f>
        <v/>
      </c>
      <c r="N32" s="101" t="str">
        <f>IF(ISNA(VLOOKUP(F32,LEFMatrix,MATCH(M32,'List Values'!$N$29:$S$29,0),FALSE)),"",VLOOKUP(F32,LEFMatrix,MATCH(M32,'List Values'!$N$29:$S$29,0),FALSE))</f>
        <v/>
      </c>
      <c r="O32" s="100"/>
    </row>
    <row r="33" spans="2:15" ht="15" customHeight="1" x14ac:dyDescent="0.3">
      <c r="B33" s="71" t="str">
        <f>CONCATENATE('IT Inventory'!B33,".  ",'IT Inventory'!C33,":  ",'IT Inventory'!D33, " - ",'IT Inventory'!E33)</f>
        <v xml:space="preserve">28.  :   - </v>
      </c>
      <c r="C33" s="72" t="str">
        <f>IF(ISBLANK('Data Analysis'!C33),"",'Data Analysis'!C33)</f>
        <v/>
      </c>
      <c r="D33" s="78"/>
      <c r="E33" s="74"/>
      <c r="F33" s="79"/>
      <c r="G33" s="80"/>
      <c r="H33" s="79"/>
      <c r="I33" s="81"/>
      <c r="J33" s="79"/>
      <c r="K33" s="82"/>
      <c r="L33" s="98"/>
      <c r="M33" s="101" t="str">
        <f>IF(ISNA(VLOOKUP(H33,VulnerabilityMatrix,MATCH(J33,'List Values'!$N$19:$S$19,0),FALSE)),"",VLOOKUP(H33,VulnerabilityMatrix,MATCH(J33,'List Values'!$N$19:$S$19,0),FALSE))</f>
        <v/>
      </c>
      <c r="N33" s="101" t="str">
        <f>IF(ISNA(VLOOKUP(F33,LEFMatrix,MATCH(M33,'List Values'!$N$29:$S$29,0),FALSE)),"",VLOOKUP(F33,LEFMatrix,MATCH(M33,'List Values'!$N$29:$S$29,0),FALSE))</f>
        <v/>
      </c>
      <c r="O33" s="100"/>
    </row>
    <row r="34" spans="2:15" ht="15" customHeight="1" x14ac:dyDescent="0.3">
      <c r="B34" s="71" t="str">
        <f>CONCATENATE('IT Inventory'!B34,".  ",'IT Inventory'!C34,":  ",'IT Inventory'!D34, " - ",'IT Inventory'!E34)</f>
        <v xml:space="preserve">29.  :   - </v>
      </c>
      <c r="C34" s="72" t="str">
        <f>IF(ISBLANK('Data Analysis'!C34),"",'Data Analysis'!C34)</f>
        <v/>
      </c>
      <c r="D34" s="78"/>
      <c r="E34" s="74"/>
      <c r="F34" s="79"/>
      <c r="G34" s="80"/>
      <c r="H34" s="79"/>
      <c r="I34" s="81"/>
      <c r="J34" s="79"/>
      <c r="K34" s="82"/>
      <c r="L34" s="98"/>
      <c r="M34" s="101" t="str">
        <f>IF(ISNA(VLOOKUP(H34,VulnerabilityMatrix,MATCH(J34,'List Values'!$N$19:$S$19,0),FALSE)),"",VLOOKUP(H34,VulnerabilityMatrix,MATCH(J34,'List Values'!$N$19:$S$19,0),FALSE))</f>
        <v/>
      </c>
      <c r="N34" s="101" t="str">
        <f>IF(ISNA(VLOOKUP(F34,LEFMatrix,MATCH(M34,'List Values'!$N$29:$S$29,0),FALSE)),"",VLOOKUP(F34,LEFMatrix,MATCH(M34,'List Values'!$N$29:$S$29,0),FALSE))</f>
        <v/>
      </c>
      <c r="O34" s="100"/>
    </row>
    <row r="35" spans="2:15" x14ac:dyDescent="0.3">
      <c r="B35" s="71" t="str">
        <f>CONCATENATE('IT Inventory'!B35,".  ",'IT Inventory'!C35,":  ",'IT Inventory'!D35, " - ",'IT Inventory'!E35)</f>
        <v xml:space="preserve">30.  :   - </v>
      </c>
      <c r="C35" s="72" t="str">
        <f>IF(ISBLANK('Data Analysis'!C35),"",'Data Analysis'!C35)</f>
        <v/>
      </c>
      <c r="D35" s="78"/>
      <c r="E35" s="74"/>
      <c r="F35" s="79"/>
      <c r="G35" s="80"/>
      <c r="H35" s="79"/>
      <c r="I35" s="81"/>
      <c r="J35" s="79"/>
      <c r="K35" s="82"/>
      <c r="L35" s="98"/>
      <c r="M35" s="101" t="str">
        <f>IF(ISNA(VLOOKUP(H35,VulnerabilityMatrix,MATCH(J35,'List Values'!$N$19:$S$19,0),FALSE)),"",VLOOKUP(H35,VulnerabilityMatrix,MATCH(J35,'List Values'!$N$19:$S$19,0),FALSE))</f>
        <v/>
      </c>
      <c r="N35" s="101" t="str">
        <f>IF(ISNA(VLOOKUP(F35,LEFMatrix,MATCH(M35,'List Values'!$N$29:$S$29,0),FALSE)),"",VLOOKUP(F35,LEFMatrix,MATCH(M35,'List Values'!$N$29:$S$29,0),FALSE))</f>
        <v/>
      </c>
      <c r="O35" s="100"/>
    </row>
    <row r="36" spans="2:15" x14ac:dyDescent="0.3">
      <c r="B36" s="71" t="str">
        <f>CONCATENATE('IT Inventory'!B36,".  ",'IT Inventory'!C36,":  ",'IT Inventory'!D36, " - ",'IT Inventory'!E36)</f>
        <v xml:space="preserve">31.  :   - </v>
      </c>
      <c r="C36" s="72" t="str">
        <f>IF(ISBLANK('Data Analysis'!C36),"",'Data Analysis'!C36)</f>
        <v/>
      </c>
      <c r="D36" s="78"/>
      <c r="E36" s="74"/>
      <c r="F36" s="79"/>
      <c r="G36" s="80"/>
      <c r="H36" s="79"/>
      <c r="I36" s="81"/>
      <c r="J36" s="79"/>
      <c r="K36" s="82"/>
      <c r="L36" s="98"/>
      <c r="M36" s="101" t="str">
        <f>IF(ISNA(VLOOKUP(H36,VulnerabilityMatrix,MATCH(J36,'List Values'!$N$19:$S$19,0),FALSE)),"",VLOOKUP(H36,VulnerabilityMatrix,MATCH(J36,'List Values'!$N$19:$S$19,0),FALSE))</f>
        <v/>
      </c>
      <c r="N36" s="101" t="str">
        <f>IF(ISNA(VLOOKUP(F36,LEFMatrix,MATCH(M36,'List Values'!$N$29:$S$29,0),FALSE)),"",VLOOKUP(F36,LEFMatrix,MATCH(M36,'List Values'!$N$29:$S$29,0),FALSE))</f>
        <v/>
      </c>
      <c r="O36" s="100"/>
    </row>
    <row r="37" spans="2:15" x14ac:dyDescent="0.3">
      <c r="B37" s="71" t="str">
        <f>CONCATENATE('IT Inventory'!B37,".  ",'IT Inventory'!C37,":  ",'IT Inventory'!D37, " - ",'IT Inventory'!E37)</f>
        <v xml:space="preserve">32.  :   - </v>
      </c>
      <c r="C37" s="72" t="str">
        <f>IF(ISBLANK('Data Analysis'!C37),"",'Data Analysis'!C37)</f>
        <v/>
      </c>
      <c r="D37" s="78"/>
      <c r="E37" s="74"/>
      <c r="F37" s="79"/>
      <c r="G37" s="80"/>
      <c r="H37" s="79"/>
      <c r="I37" s="81"/>
      <c r="J37" s="79"/>
      <c r="K37" s="82"/>
      <c r="L37" s="98"/>
      <c r="M37" s="101" t="str">
        <f>IF(ISNA(VLOOKUP(H37,VulnerabilityMatrix,MATCH(J37,'List Values'!$N$19:$S$19,0),FALSE)),"",VLOOKUP(H37,VulnerabilityMatrix,MATCH(J37,'List Values'!$N$19:$S$19,0),FALSE))</f>
        <v/>
      </c>
      <c r="N37" s="101" t="str">
        <f>IF(ISNA(VLOOKUP(F37,LEFMatrix,MATCH(M37,'List Values'!$N$29:$S$29,0),FALSE)),"",VLOOKUP(F37,LEFMatrix,MATCH(M37,'List Values'!$N$29:$S$29,0),FALSE))</f>
        <v/>
      </c>
      <c r="O37" s="100"/>
    </row>
    <row r="38" spans="2:15" x14ac:dyDescent="0.3">
      <c r="B38" s="71" t="str">
        <f>CONCATENATE('IT Inventory'!B38,".  ",'IT Inventory'!C38,":  ",'IT Inventory'!D38, " - ",'IT Inventory'!E38)</f>
        <v xml:space="preserve">33.  :   - </v>
      </c>
      <c r="C38" s="72" t="str">
        <f>IF(ISBLANK('Data Analysis'!C38),"",'Data Analysis'!C38)</f>
        <v/>
      </c>
      <c r="D38" s="78"/>
      <c r="E38" s="74"/>
      <c r="F38" s="79"/>
      <c r="G38" s="80"/>
      <c r="H38" s="79"/>
      <c r="I38" s="81"/>
      <c r="J38" s="79"/>
      <c r="K38" s="82"/>
      <c r="L38" s="98"/>
      <c r="M38" s="101" t="str">
        <f>IF(ISNA(VLOOKUP(H38,VulnerabilityMatrix,MATCH(J38,'List Values'!$N$19:$S$19,0),FALSE)),"",VLOOKUP(H38,VulnerabilityMatrix,MATCH(J38,'List Values'!$N$19:$S$19,0),FALSE))</f>
        <v/>
      </c>
      <c r="N38" s="101" t="str">
        <f>IF(ISNA(VLOOKUP(F38,LEFMatrix,MATCH(M38,'List Values'!$N$29:$S$29,0),FALSE)),"",VLOOKUP(F38,LEFMatrix,MATCH(M38,'List Values'!$N$29:$S$29,0),FALSE))</f>
        <v/>
      </c>
      <c r="O38" s="100"/>
    </row>
    <row r="39" spans="2:15" x14ac:dyDescent="0.3">
      <c r="B39" s="71" t="str">
        <f>CONCATENATE('IT Inventory'!B39,".  ",'IT Inventory'!C39,":  ",'IT Inventory'!D39, " - ",'IT Inventory'!E39)</f>
        <v xml:space="preserve">34.  :   - </v>
      </c>
      <c r="C39" s="72" t="str">
        <f>IF(ISBLANK('Data Analysis'!C39),"",'Data Analysis'!C39)</f>
        <v/>
      </c>
      <c r="D39" s="78"/>
      <c r="E39" s="74"/>
      <c r="F39" s="79"/>
      <c r="G39" s="80"/>
      <c r="H39" s="79"/>
      <c r="I39" s="81"/>
      <c r="J39" s="79"/>
      <c r="K39" s="82"/>
      <c r="L39" s="98"/>
      <c r="M39" s="101" t="str">
        <f>IF(ISNA(VLOOKUP(H39,VulnerabilityMatrix,MATCH(J39,'List Values'!$N$19:$S$19,0),FALSE)),"",VLOOKUP(H39,VulnerabilityMatrix,MATCH(J39,'List Values'!$N$19:$S$19,0),FALSE))</f>
        <v/>
      </c>
      <c r="N39" s="101" t="str">
        <f>IF(ISNA(VLOOKUP(F39,LEFMatrix,MATCH(M39,'List Values'!$N$29:$S$29,0),FALSE)),"",VLOOKUP(F39,LEFMatrix,MATCH(M39,'List Values'!$N$29:$S$29,0),FALSE))</f>
        <v/>
      </c>
      <c r="O39" s="100"/>
    </row>
    <row r="40" spans="2:15" x14ac:dyDescent="0.3">
      <c r="B40" s="71" t="str">
        <f>CONCATENATE('IT Inventory'!B40,".  ",'IT Inventory'!C40,":  ",'IT Inventory'!D40, " - ",'IT Inventory'!E40)</f>
        <v xml:space="preserve">35.  :   - </v>
      </c>
      <c r="C40" s="72" t="str">
        <f>IF(ISBLANK('Data Analysis'!C40),"",'Data Analysis'!C40)</f>
        <v/>
      </c>
      <c r="D40" s="78"/>
      <c r="E40" s="74"/>
      <c r="F40" s="79"/>
      <c r="G40" s="80"/>
      <c r="H40" s="79"/>
      <c r="I40" s="81"/>
      <c r="J40" s="79"/>
      <c r="K40" s="82"/>
      <c r="L40" s="98"/>
      <c r="M40" s="101" t="str">
        <f>IF(ISNA(VLOOKUP(H40,VulnerabilityMatrix,MATCH(J40,'List Values'!$N$19:$S$19,0),FALSE)),"",VLOOKUP(H40,VulnerabilityMatrix,MATCH(J40,'List Values'!$N$19:$S$19,0),FALSE))</f>
        <v/>
      </c>
      <c r="N40" s="101" t="str">
        <f>IF(ISNA(VLOOKUP(F40,LEFMatrix,MATCH(M40,'List Values'!$N$29:$S$29,0),FALSE)),"",VLOOKUP(F40,LEFMatrix,MATCH(M40,'List Values'!$N$29:$S$29,0),FALSE))</f>
        <v/>
      </c>
      <c r="O40" s="100"/>
    </row>
    <row r="41" spans="2:15" x14ac:dyDescent="0.3">
      <c r="B41" s="71" t="str">
        <f>CONCATENATE('IT Inventory'!B41,".  ",'IT Inventory'!C41,":  ",'IT Inventory'!D41, " - ",'IT Inventory'!E41)</f>
        <v xml:space="preserve">36.  :   - </v>
      </c>
      <c r="C41" s="72" t="str">
        <f>IF(ISBLANK('Data Analysis'!C41),"",'Data Analysis'!C41)</f>
        <v/>
      </c>
      <c r="D41" s="78"/>
      <c r="E41" s="74"/>
      <c r="F41" s="79"/>
      <c r="G41" s="80"/>
      <c r="H41" s="79"/>
      <c r="I41" s="81"/>
      <c r="J41" s="79"/>
      <c r="K41" s="82"/>
      <c r="L41" s="98"/>
      <c r="M41" s="101" t="str">
        <f>IF(ISNA(VLOOKUP(H41,VulnerabilityMatrix,MATCH(J41,'List Values'!$N$19:$S$19,0),FALSE)),"",VLOOKUP(H41,VulnerabilityMatrix,MATCH(J41,'List Values'!$N$19:$S$19,0),FALSE))</f>
        <v/>
      </c>
      <c r="N41" s="101" t="str">
        <f>IF(ISNA(VLOOKUP(F41,LEFMatrix,MATCH(M41,'List Values'!$N$29:$S$29,0),FALSE)),"",VLOOKUP(F41,LEFMatrix,MATCH(M41,'List Values'!$N$29:$S$29,0),FALSE))</f>
        <v/>
      </c>
      <c r="O41" s="100"/>
    </row>
    <row r="42" spans="2:15" x14ac:dyDescent="0.3">
      <c r="B42" s="71" t="str">
        <f>CONCATENATE('IT Inventory'!B42,".  ",'IT Inventory'!C42,":  ",'IT Inventory'!D42, " - ",'IT Inventory'!E42)</f>
        <v xml:space="preserve">37.  :   - </v>
      </c>
      <c r="C42" s="72" t="str">
        <f>IF(ISBLANK('Data Analysis'!C42),"",'Data Analysis'!C42)</f>
        <v/>
      </c>
      <c r="D42" s="78"/>
      <c r="E42" s="74"/>
      <c r="F42" s="79"/>
      <c r="G42" s="80"/>
      <c r="H42" s="79"/>
      <c r="I42" s="81"/>
      <c r="J42" s="79"/>
      <c r="K42" s="82"/>
      <c r="L42" s="98"/>
      <c r="M42" s="101" t="str">
        <f>IF(ISNA(VLOOKUP(H42,VulnerabilityMatrix,MATCH(J42,'List Values'!$N$19:$S$19,0),FALSE)),"",VLOOKUP(H42,VulnerabilityMatrix,MATCH(J42,'List Values'!$N$19:$S$19,0),FALSE))</f>
        <v/>
      </c>
      <c r="N42" s="101" t="str">
        <f>IF(ISNA(VLOOKUP(F42,LEFMatrix,MATCH(M42,'List Values'!$N$29:$S$29,0),FALSE)),"",VLOOKUP(F42,LEFMatrix,MATCH(M42,'List Values'!$N$29:$S$29,0),FALSE))</f>
        <v/>
      </c>
      <c r="O42" s="100"/>
    </row>
    <row r="43" spans="2:15" x14ac:dyDescent="0.3">
      <c r="B43" s="71" t="str">
        <f>CONCATENATE('IT Inventory'!B43,".  ",'IT Inventory'!C43,":  ",'IT Inventory'!D43, " - ",'IT Inventory'!E43)</f>
        <v xml:space="preserve">38.  :   - </v>
      </c>
      <c r="C43" s="72" t="str">
        <f>IF(ISBLANK('Data Analysis'!C43),"",'Data Analysis'!C43)</f>
        <v/>
      </c>
      <c r="D43" s="78"/>
      <c r="E43" s="74"/>
      <c r="F43" s="79"/>
      <c r="G43" s="80"/>
      <c r="H43" s="79"/>
      <c r="I43" s="81"/>
      <c r="J43" s="79"/>
      <c r="K43" s="82"/>
      <c r="L43" s="98"/>
      <c r="M43" s="101" t="str">
        <f>IF(ISNA(VLOOKUP(H43,VulnerabilityMatrix,MATCH(J43,'List Values'!$N$19:$S$19,0),FALSE)),"",VLOOKUP(H43,VulnerabilityMatrix,MATCH(J43,'List Values'!$N$19:$S$19,0),FALSE))</f>
        <v/>
      </c>
      <c r="N43" s="101" t="str">
        <f>IF(ISNA(VLOOKUP(F43,LEFMatrix,MATCH(M43,'List Values'!$N$29:$S$29,0),FALSE)),"",VLOOKUP(F43,LEFMatrix,MATCH(M43,'List Values'!$N$29:$S$29,0),FALSE))</f>
        <v/>
      </c>
      <c r="O43" s="100"/>
    </row>
    <row r="44" spans="2:15" x14ac:dyDescent="0.3">
      <c r="B44" s="71" t="str">
        <f>CONCATENATE('IT Inventory'!B44,".  ",'IT Inventory'!C44,":  ",'IT Inventory'!D44, " - ",'IT Inventory'!E44)</f>
        <v xml:space="preserve">39.  :   - </v>
      </c>
      <c r="C44" s="72" t="str">
        <f>IF(ISBLANK('Data Analysis'!C44),"",'Data Analysis'!C44)</f>
        <v/>
      </c>
      <c r="D44" s="78"/>
      <c r="E44" s="74"/>
      <c r="F44" s="79"/>
      <c r="G44" s="80"/>
      <c r="H44" s="79"/>
      <c r="I44" s="81"/>
      <c r="J44" s="79"/>
      <c r="K44" s="82"/>
      <c r="L44" s="98"/>
      <c r="M44" s="101" t="str">
        <f>IF(ISNA(VLOOKUP(H44,VulnerabilityMatrix,MATCH(J44,'List Values'!$N$19:$S$19,0),FALSE)),"",VLOOKUP(H44,VulnerabilityMatrix,MATCH(J44,'List Values'!$N$19:$S$19,0),FALSE))</f>
        <v/>
      </c>
      <c r="N44" s="101" t="str">
        <f>IF(ISNA(VLOOKUP(F44,LEFMatrix,MATCH(M44,'List Values'!$N$29:$S$29,0),FALSE)),"",VLOOKUP(F44,LEFMatrix,MATCH(M44,'List Values'!$N$29:$S$29,0),FALSE))</f>
        <v/>
      </c>
      <c r="O44" s="100"/>
    </row>
    <row r="45" spans="2:15" x14ac:dyDescent="0.3">
      <c r="B45" s="71" t="str">
        <f>CONCATENATE('IT Inventory'!B45,".  ",'IT Inventory'!C45,":  ",'IT Inventory'!D45, " - ",'IT Inventory'!E45)</f>
        <v xml:space="preserve">40.  :   - </v>
      </c>
      <c r="C45" s="72" t="str">
        <f>IF(ISBLANK('Data Analysis'!C45),"",'Data Analysis'!C45)</f>
        <v/>
      </c>
      <c r="D45" s="78"/>
      <c r="E45" s="74"/>
      <c r="F45" s="79"/>
      <c r="G45" s="80"/>
      <c r="H45" s="79"/>
      <c r="I45" s="81"/>
      <c r="J45" s="79"/>
      <c r="K45" s="82"/>
      <c r="L45" s="98"/>
      <c r="M45" s="101" t="str">
        <f>IF(ISNA(VLOOKUP(H45,VulnerabilityMatrix,MATCH(J45,'List Values'!$N$19:$S$19,0),FALSE)),"",VLOOKUP(H45,VulnerabilityMatrix,MATCH(J45,'List Values'!$N$19:$S$19,0),FALSE))</f>
        <v/>
      </c>
      <c r="N45" s="101" t="str">
        <f>IF(ISNA(VLOOKUP(F45,LEFMatrix,MATCH(M45,'List Values'!$N$29:$S$29,0),FALSE)),"",VLOOKUP(F45,LEFMatrix,MATCH(M45,'List Values'!$N$29:$S$29,0),FALSE))</f>
        <v/>
      </c>
      <c r="O45" s="100"/>
    </row>
    <row r="46" spans="2:15" x14ac:dyDescent="0.3">
      <c r="B46" s="71" t="str">
        <f>CONCATENATE('IT Inventory'!B46,".  ",'IT Inventory'!C46,":  ",'IT Inventory'!D46, " - ",'IT Inventory'!E46)</f>
        <v xml:space="preserve">41.  :   - </v>
      </c>
      <c r="C46" s="72" t="str">
        <f>IF(ISBLANK('Data Analysis'!C46),"",'Data Analysis'!C46)</f>
        <v/>
      </c>
      <c r="D46" s="78"/>
      <c r="E46" s="74"/>
      <c r="F46" s="79"/>
      <c r="G46" s="80"/>
      <c r="H46" s="79"/>
      <c r="I46" s="81"/>
      <c r="J46" s="79"/>
      <c r="K46" s="82"/>
      <c r="L46" s="98"/>
      <c r="M46" s="101" t="str">
        <f>IF(ISNA(VLOOKUP(H46,VulnerabilityMatrix,MATCH(J46,'List Values'!$N$19:$S$19,0),FALSE)),"",VLOOKUP(H46,VulnerabilityMatrix,MATCH(J46,'List Values'!$N$19:$S$19,0),FALSE))</f>
        <v/>
      </c>
      <c r="N46" s="101" t="str">
        <f>IF(ISNA(VLOOKUP(F46,LEFMatrix,MATCH(M46,'List Values'!$N$29:$S$29,0),FALSE)),"",VLOOKUP(F46,LEFMatrix,MATCH(M46,'List Values'!$N$29:$S$29,0),FALSE))</f>
        <v/>
      </c>
      <c r="O46" s="100"/>
    </row>
    <row r="47" spans="2:15" x14ac:dyDescent="0.3">
      <c r="B47" s="71" t="str">
        <f>CONCATENATE('IT Inventory'!B47,".  ",'IT Inventory'!C47,":  ",'IT Inventory'!D47, " - ",'IT Inventory'!E47)</f>
        <v xml:space="preserve">42.  :   - </v>
      </c>
      <c r="C47" s="72" t="str">
        <f>IF(ISBLANK('Data Analysis'!C47),"",'Data Analysis'!C47)</f>
        <v/>
      </c>
      <c r="D47" s="78"/>
      <c r="E47" s="74"/>
      <c r="F47" s="79"/>
      <c r="G47" s="80"/>
      <c r="H47" s="79"/>
      <c r="I47" s="81"/>
      <c r="J47" s="79"/>
      <c r="K47" s="82"/>
      <c r="L47" s="98"/>
      <c r="M47" s="101" t="str">
        <f>IF(ISNA(VLOOKUP(H47,VulnerabilityMatrix,MATCH(J47,'List Values'!$N$19:$S$19,0),FALSE)),"",VLOOKUP(H47,VulnerabilityMatrix,MATCH(J47,'List Values'!$N$19:$S$19,0),FALSE))</f>
        <v/>
      </c>
      <c r="N47" s="101" t="str">
        <f>IF(ISNA(VLOOKUP(F47,LEFMatrix,MATCH(M47,'List Values'!$N$29:$S$29,0),FALSE)),"",VLOOKUP(F47,LEFMatrix,MATCH(M47,'List Values'!$N$29:$S$29,0),FALSE))</f>
        <v/>
      </c>
      <c r="O47" s="100"/>
    </row>
    <row r="48" spans="2:15" x14ac:dyDescent="0.3">
      <c r="B48" s="71" t="str">
        <f>CONCATENATE('IT Inventory'!B48,".  ",'IT Inventory'!C48,":  ",'IT Inventory'!D48, " - ",'IT Inventory'!E48)</f>
        <v xml:space="preserve">43.  :   - </v>
      </c>
      <c r="C48" s="72" t="str">
        <f>IF(ISBLANK('Data Analysis'!C48),"",'Data Analysis'!C48)</f>
        <v/>
      </c>
      <c r="D48" s="78"/>
      <c r="E48" s="74"/>
      <c r="F48" s="79"/>
      <c r="G48" s="80"/>
      <c r="H48" s="79"/>
      <c r="I48" s="81"/>
      <c r="J48" s="79"/>
      <c r="K48" s="82"/>
      <c r="L48" s="98"/>
      <c r="M48" s="101" t="str">
        <f>IF(ISNA(VLOOKUP(H48,VulnerabilityMatrix,MATCH(J48,'List Values'!$N$19:$S$19,0),FALSE)),"",VLOOKUP(H48,VulnerabilityMatrix,MATCH(J48,'List Values'!$N$19:$S$19,0),FALSE))</f>
        <v/>
      </c>
      <c r="N48" s="101" t="str">
        <f>IF(ISNA(VLOOKUP(F48,LEFMatrix,MATCH(M48,'List Values'!$N$29:$S$29,0),FALSE)),"",VLOOKUP(F48,LEFMatrix,MATCH(M48,'List Values'!$N$29:$S$29,0),FALSE))</f>
        <v/>
      </c>
      <c r="O48" s="100"/>
    </row>
    <row r="49" spans="2:15" x14ac:dyDescent="0.3">
      <c r="B49" s="71" t="str">
        <f>CONCATENATE('IT Inventory'!B49,".  ",'IT Inventory'!C49,":  ",'IT Inventory'!D49, " - ",'IT Inventory'!E49)</f>
        <v xml:space="preserve">44.  :   - </v>
      </c>
      <c r="C49" s="72" t="str">
        <f>IF(ISBLANK('Data Analysis'!C49),"",'Data Analysis'!C49)</f>
        <v/>
      </c>
      <c r="D49" s="78"/>
      <c r="E49" s="74"/>
      <c r="F49" s="79"/>
      <c r="G49" s="80"/>
      <c r="H49" s="79"/>
      <c r="I49" s="81"/>
      <c r="J49" s="79"/>
      <c r="K49" s="82"/>
      <c r="L49" s="98"/>
      <c r="M49" s="101" t="str">
        <f>IF(ISNA(VLOOKUP(H49,VulnerabilityMatrix,MATCH(J49,'List Values'!$N$19:$S$19,0),FALSE)),"",VLOOKUP(H49,VulnerabilityMatrix,MATCH(J49,'List Values'!$N$19:$S$19,0),FALSE))</f>
        <v/>
      </c>
      <c r="N49" s="101" t="str">
        <f>IF(ISNA(VLOOKUP(F49,LEFMatrix,MATCH(M49,'List Values'!$N$29:$S$29,0),FALSE)),"",VLOOKUP(F49,LEFMatrix,MATCH(M49,'List Values'!$N$29:$S$29,0),FALSE))</f>
        <v/>
      </c>
      <c r="O49" s="100"/>
    </row>
    <row r="50" spans="2:15" x14ac:dyDescent="0.3">
      <c r="B50" s="71" t="str">
        <f>CONCATENATE('IT Inventory'!B50,".  ",'IT Inventory'!C50,":  ",'IT Inventory'!D50, " - ",'IT Inventory'!E50)</f>
        <v xml:space="preserve">45.  :   - </v>
      </c>
      <c r="C50" s="72" t="str">
        <f>IF(ISBLANK('Data Analysis'!C50),"",'Data Analysis'!C50)</f>
        <v/>
      </c>
      <c r="D50" s="78"/>
      <c r="E50" s="74"/>
      <c r="F50" s="79"/>
      <c r="G50" s="80"/>
      <c r="H50" s="79"/>
      <c r="I50" s="81"/>
      <c r="J50" s="79"/>
      <c r="K50" s="82"/>
      <c r="L50" s="98"/>
      <c r="M50" s="101" t="str">
        <f>IF(ISNA(VLOOKUP(H50,VulnerabilityMatrix,MATCH(J50,'List Values'!$N$19:$S$19,0),FALSE)),"",VLOOKUP(H50,VulnerabilityMatrix,MATCH(J50,'List Values'!$N$19:$S$19,0),FALSE))</f>
        <v/>
      </c>
      <c r="N50" s="101" t="str">
        <f>IF(ISNA(VLOOKUP(F50,LEFMatrix,MATCH(M50,'List Values'!$N$29:$S$29,0),FALSE)),"",VLOOKUP(F50,LEFMatrix,MATCH(M50,'List Values'!$N$29:$S$29,0),FALSE))</f>
        <v/>
      </c>
      <c r="O50" s="100"/>
    </row>
    <row r="51" spans="2:15" x14ac:dyDescent="0.3">
      <c r="B51" s="71" t="str">
        <f>CONCATENATE('IT Inventory'!B51,".  ",'IT Inventory'!C51,":  ",'IT Inventory'!D51, " - ",'IT Inventory'!E51)</f>
        <v xml:space="preserve">46.  :   - </v>
      </c>
      <c r="C51" s="72" t="str">
        <f>IF(ISBLANK('Data Analysis'!C51),"",'Data Analysis'!C51)</f>
        <v/>
      </c>
      <c r="D51" s="78"/>
      <c r="E51" s="74"/>
      <c r="F51" s="79"/>
      <c r="G51" s="80"/>
      <c r="H51" s="79"/>
      <c r="I51" s="81"/>
      <c r="J51" s="79"/>
      <c r="K51" s="82"/>
      <c r="L51" s="98"/>
      <c r="M51" s="101" t="str">
        <f>IF(ISNA(VLOOKUP(H51,VulnerabilityMatrix,MATCH(J51,'List Values'!$N$19:$S$19,0),FALSE)),"",VLOOKUP(H51,VulnerabilityMatrix,MATCH(J51,'List Values'!$N$19:$S$19,0),FALSE))</f>
        <v/>
      </c>
      <c r="N51" s="101" t="str">
        <f>IF(ISNA(VLOOKUP(F51,LEFMatrix,MATCH(M51,'List Values'!$N$29:$S$29,0),FALSE)),"",VLOOKUP(F51,LEFMatrix,MATCH(M51,'List Values'!$N$29:$S$29,0),FALSE))</f>
        <v/>
      </c>
      <c r="O51" s="100"/>
    </row>
    <row r="52" spans="2:15" x14ac:dyDescent="0.3">
      <c r="B52" s="71" t="str">
        <f>CONCATENATE('IT Inventory'!B52,".  ",'IT Inventory'!C52,":  ",'IT Inventory'!D52, " - ",'IT Inventory'!E52)</f>
        <v xml:space="preserve">47.  :   - </v>
      </c>
      <c r="C52" s="72" t="str">
        <f>IF(ISBLANK('Data Analysis'!C52),"",'Data Analysis'!C52)</f>
        <v/>
      </c>
      <c r="D52" s="78"/>
      <c r="E52" s="74"/>
      <c r="F52" s="79"/>
      <c r="G52" s="80"/>
      <c r="H52" s="79"/>
      <c r="I52" s="81"/>
      <c r="J52" s="79"/>
      <c r="K52" s="82"/>
      <c r="L52" s="98"/>
      <c r="M52" s="101" t="str">
        <f>IF(ISNA(VLOOKUP(H52,VulnerabilityMatrix,MATCH(J52,'List Values'!$N$19:$S$19,0),FALSE)),"",VLOOKUP(H52,VulnerabilityMatrix,MATCH(J52,'List Values'!$N$19:$S$19,0),FALSE))</f>
        <v/>
      </c>
      <c r="N52" s="101" t="str">
        <f>IF(ISNA(VLOOKUP(F52,LEFMatrix,MATCH(M52,'List Values'!$N$29:$S$29,0),FALSE)),"",VLOOKUP(F52,LEFMatrix,MATCH(M52,'List Values'!$N$29:$S$29,0),FALSE))</f>
        <v/>
      </c>
      <c r="O52" s="100"/>
    </row>
    <row r="53" spans="2:15" x14ac:dyDescent="0.3">
      <c r="B53" s="71" t="str">
        <f>CONCATENATE('IT Inventory'!B53,".  ",'IT Inventory'!C53,":  ",'IT Inventory'!D53, " - ",'IT Inventory'!E53)</f>
        <v xml:space="preserve">48.  :   - </v>
      </c>
      <c r="C53" s="72" t="str">
        <f>IF(ISBLANK('Data Analysis'!C53),"",'Data Analysis'!C53)</f>
        <v/>
      </c>
      <c r="D53" s="78"/>
      <c r="E53" s="74"/>
      <c r="F53" s="79"/>
      <c r="G53" s="80"/>
      <c r="H53" s="79"/>
      <c r="I53" s="81"/>
      <c r="J53" s="79"/>
      <c r="K53" s="82"/>
      <c r="L53" s="98"/>
      <c r="M53" s="101" t="str">
        <f>IF(ISNA(VLOOKUP(H53,VulnerabilityMatrix,MATCH(J53,'List Values'!$N$19:$S$19,0),FALSE)),"",VLOOKUP(H53,VulnerabilityMatrix,MATCH(J53,'List Values'!$N$19:$S$19,0),FALSE))</f>
        <v/>
      </c>
      <c r="N53" s="101" t="str">
        <f>IF(ISNA(VLOOKUP(F53,LEFMatrix,MATCH(M53,'List Values'!$N$29:$S$29,0),FALSE)),"",VLOOKUP(F53,LEFMatrix,MATCH(M53,'List Values'!$N$29:$S$29,0),FALSE))</f>
        <v/>
      </c>
      <c r="O53" s="100"/>
    </row>
    <row r="54" spans="2:15" x14ac:dyDescent="0.3">
      <c r="B54" s="71" t="str">
        <f>CONCATENATE('IT Inventory'!B54,".  ",'IT Inventory'!C54,":  ",'IT Inventory'!D54, " - ",'IT Inventory'!E54)</f>
        <v xml:space="preserve">49.  :   - </v>
      </c>
      <c r="C54" s="72" t="str">
        <f>IF(ISBLANK('Data Analysis'!C54),"",'Data Analysis'!C54)</f>
        <v/>
      </c>
      <c r="D54" s="78"/>
      <c r="E54" s="74"/>
      <c r="F54" s="79"/>
      <c r="G54" s="80"/>
      <c r="H54" s="79"/>
      <c r="I54" s="81"/>
      <c r="J54" s="79"/>
      <c r="K54" s="82"/>
      <c r="L54" s="98"/>
      <c r="M54" s="101" t="str">
        <f>IF(ISNA(VLOOKUP(H54,VulnerabilityMatrix,MATCH(J54,'List Values'!$N$19:$S$19,0),FALSE)),"",VLOOKUP(H54,VulnerabilityMatrix,MATCH(J54,'List Values'!$N$19:$S$19,0),FALSE))</f>
        <v/>
      </c>
      <c r="N54" s="101" t="str">
        <f>IF(ISNA(VLOOKUP(F54,LEFMatrix,MATCH(M54,'List Values'!$N$29:$S$29,0),FALSE)),"",VLOOKUP(F54,LEFMatrix,MATCH(M54,'List Values'!$N$29:$S$29,0),FALSE))</f>
        <v/>
      </c>
      <c r="O54" s="100"/>
    </row>
    <row r="55" spans="2:15" x14ac:dyDescent="0.3">
      <c r="B55" s="71" t="str">
        <f>CONCATENATE('IT Inventory'!B55,".  ",'IT Inventory'!C55,":  ",'IT Inventory'!D55, " - ",'IT Inventory'!E55)</f>
        <v xml:space="preserve">50.  :   - </v>
      </c>
      <c r="C55" s="72" t="str">
        <f>IF(ISBLANK('Data Analysis'!C55),"",'Data Analysis'!C55)</f>
        <v/>
      </c>
      <c r="D55" s="78"/>
      <c r="E55" s="74"/>
      <c r="F55" s="79"/>
      <c r="G55" s="80"/>
      <c r="H55" s="79"/>
      <c r="I55" s="81"/>
      <c r="J55" s="79"/>
      <c r="K55" s="82"/>
      <c r="L55" s="98"/>
      <c r="M55" s="101" t="str">
        <f>IF(ISNA(VLOOKUP(H55,VulnerabilityMatrix,MATCH(J55,'List Values'!$N$19:$S$19,0),FALSE)),"",VLOOKUP(H55,VulnerabilityMatrix,MATCH(J55,'List Values'!$N$19:$S$19,0),FALSE))</f>
        <v/>
      </c>
      <c r="N55" s="101" t="str">
        <f>IF(ISNA(VLOOKUP(F55,LEFMatrix,MATCH(M55,'List Values'!$N$29:$S$29,0),FALSE)),"",VLOOKUP(F55,LEFMatrix,MATCH(M55,'List Values'!$N$29:$S$29,0),FALSE))</f>
        <v/>
      </c>
      <c r="O55" s="100"/>
    </row>
    <row r="56" spans="2:15" x14ac:dyDescent="0.3">
      <c r="B56" s="71" t="str">
        <f>CONCATENATE('IT Inventory'!B56,".  ",'IT Inventory'!C56,":  ",'IT Inventory'!D56, " - ",'IT Inventory'!E56)</f>
        <v xml:space="preserve">51.  :   - </v>
      </c>
      <c r="C56" s="72" t="str">
        <f>IF(ISBLANK('Data Analysis'!C56),"",'Data Analysis'!C56)</f>
        <v/>
      </c>
      <c r="D56" s="78"/>
      <c r="E56" s="74"/>
      <c r="F56" s="79"/>
      <c r="G56" s="80"/>
      <c r="H56" s="79"/>
      <c r="I56" s="81"/>
      <c r="J56" s="79"/>
      <c r="K56" s="82"/>
      <c r="L56" s="98"/>
      <c r="M56" s="101" t="str">
        <f>IF(ISNA(VLOOKUP(H56,VulnerabilityMatrix,MATCH(J56,'List Values'!$N$19:$S$19,0),FALSE)),"",VLOOKUP(H56,VulnerabilityMatrix,MATCH(J56,'List Values'!$N$19:$S$19,0),FALSE))</f>
        <v/>
      </c>
      <c r="N56" s="101" t="str">
        <f>IF(ISNA(VLOOKUP(F56,LEFMatrix,MATCH(M56,'List Values'!$N$29:$S$29,0),FALSE)),"",VLOOKUP(F56,LEFMatrix,MATCH(M56,'List Values'!$N$29:$S$29,0),FALSE))</f>
        <v/>
      </c>
      <c r="O56" s="100"/>
    </row>
    <row r="57" spans="2:15" x14ac:dyDescent="0.3">
      <c r="B57" s="71" t="str">
        <f>CONCATENATE('IT Inventory'!B57,".  ",'IT Inventory'!C57,":  ",'IT Inventory'!D57, " - ",'IT Inventory'!E57)</f>
        <v xml:space="preserve">52.  :   - </v>
      </c>
      <c r="C57" s="72" t="str">
        <f>IF(ISBLANK('Data Analysis'!C57),"",'Data Analysis'!C57)</f>
        <v/>
      </c>
      <c r="D57" s="78"/>
      <c r="E57" s="74"/>
      <c r="F57" s="79"/>
      <c r="G57" s="80"/>
      <c r="H57" s="79"/>
      <c r="I57" s="81"/>
      <c r="J57" s="79"/>
      <c r="K57" s="82"/>
      <c r="L57" s="98"/>
      <c r="M57" s="101" t="str">
        <f>IF(ISNA(VLOOKUP(H57,VulnerabilityMatrix,MATCH(J57,'List Values'!$N$19:$S$19,0),FALSE)),"",VLOOKUP(H57,VulnerabilityMatrix,MATCH(J57,'List Values'!$N$19:$S$19,0),FALSE))</f>
        <v/>
      </c>
      <c r="N57" s="101" t="str">
        <f>IF(ISNA(VLOOKUP(F57,LEFMatrix,MATCH(M57,'List Values'!$N$29:$S$29,0),FALSE)),"",VLOOKUP(F57,LEFMatrix,MATCH(M57,'List Values'!$N$29:$S$29,0),FALSE))</f>
        <v/>
      </c>
      <c r="O57" s="100"/>
    </row>
    <row r="58" spans="2:15" x14ac:dyDescent="0.3">
      <c r="B58" s="71" t="str">
        <f>CONCATENATE('IT Inventory'!B58,".  ",'IT Inventory'!C58,":  ",'IT Inventory'!D58, " - ",'IT Inventory'!E58)</f>
        <v xml:space="preserve">53.  :   - </v>
      </c>
      <c r="C58" s="72" t="str">
        <f>IF(ISBLANK('Data Analysis'!C58),"",'Data Analysis'!C58)</f>
        <v/>
      </c>
      <c r="D58" s="78"/>
      <c r="E58" s="74"/>
      <c r="F58" s="79"/>
      <c r="G58" s="80"/>
      <c r="H58" s="79"/>
      <c r="I58" s="81"/>
      <c r="J58" s="79"/>
      <c r="K58" s="82"/>
      <c r="L58" s="98"/>
      <c r="M58" s="101" t="str">
        <f>IF(ISNA(VLOOKUP(H58,VulnerabilityMatrix,MATCH(J58,'List Values'!$N$19:$S$19,0),FALSE)),"",VLOOKUP(H58,VulnerabilityMatrix,MATCH(J58,'List Values'!$N$19:$S$19,0),FALSE))</f>
        <v/>
      </c>
      <c r="N58" s="101" t="str">
        <f>IF(ISNA(VLOOKUP(F58,LEFMatrix,MATCH(M58,'List Values'!$N$29:$S$29,0),FALSE)),"",VLOOKUP(F58,LEFMatrix,MATCH(M58,'List Values'!$N$29:$S$29,0),FALSE))</f>
        <v/>
      </c>
      <c r="O58" s="100"/>
    </row>
    <row r="59" spans="2:15" x14ac:dyDescent="0.3">
      <c r="B59" s="71" t="str">
        <f>CONCATENATE('IT Inventory'!B59,".  ",'IT Inventory'!C59,":  ",'IT Inventory'!D59, " - ",'IT Inventory'!E59)</f>
        <v xml:space="preserve">54.  :   - </v>
      </c>
      <c r="C59" s="72" t="str">
        <f>IF(ISBLANK('Data Analysis'!C59),"",'Data Analysis'!C59)</f>
        <v/>
      </c>
      <c r="D59" s="78"/>
      <c r="E59" s="74"/>
      <c r="F59" s="79"/>
      <c r="G59" s="80"/>
      <c r="H59" s="79"/>
      <c r="I59" s="81"/>
      <c r="J59" s="79"/>
      <c r="K59" s="82"/>
      <c r="L59" s="98"/>
      <c r="M59" s="101" t="str">
        <f>IF(ISNA(VLOOKUP(H59,VulnerabilityMatrix,MATCH(J59,'List Values'!$N$19:$S$19,0),FALSE)),"",VLOOKUP(H59,VulnerabilityMatrix,MATCH(J59,'List Values'!$N$19:$S$19,0),FALSE))</f>
        <v/>
      </c>
      <c r="N59" s="101" t="str">
        <f>IF(ISNA(VLOOKUP(F59,LEFMatrix,MATCH(M59,'List Values'!$N$29:$S$29,0),FALSE)),"",VLOOKUP(F59,LEFMatrix,MATCH(M59,'List Values'!$N$29:$S$29,0),FALSE))</f>
        <v/>
      </c>
      <c r="O59" s="100"/>
    </row>
    <row r="60" spans="2:15" x14ac:dyDescent="0.3">
      <c r="B60" s="71" t="str">
        <f>CONCATENATE('IT Inventory'!B60,".  ",'IT Inventory'!C60,":  ",'IT Inventory'!D60, " - ",'IT Inventory'!E60)</f>
        <v xml:space="preserve">55.  :   - </v>
      </c>
      <c r="C60" s="72" t="str">
        <f>IF(ISBLANK('Data Analysis'!C60),"",'Data Analysis'!C60)</f>
        <v/>
      </c>
      <c r="D60" s="78"/>
      <c r="E60" s="74"/>
      <c r="F60" s="79"/>
      <c r="G60" s="80"/>
      <c r="H60" s="79"/>
      <c r="I60" s="81"/>
      <c r="J60" s="79"/>
      <c r="K60" s="82"/>
      <c r="L60" s="98"/>
      <c r="M60" s="101" t="str">
        <f>IF(ISNA(VLOOKUP(H60,VulnerabilityMatrix,MATCH(J60,'List Values'!$N$19:$S$19,0),FALSE)),"",VLOOKUP(H60,VulnerabilityMatrix,MATCH(J60,'List Values'!$N$19:$S$19,0),FALSE))</f>
        <v/>
      </c>
      <c r="N60" s="101" t="str">
        <f>IF(ISNA(VLOOKUP(F60,LEFMatrix,MATCH(M60,'List Values'!$N$29:$S$29,0),FALSE)),"",VLOOKUP(F60,LEFMatrix,MATCH(M60,'List Values'!$N$29:$S$29,0),FALSE))</f>
        <v/>
      </c>
      <c r="O60" s="100"/>
    </row>
    <row r="61" spans="2:15" x14ac:dyDescent="0.3">
      <c r="B61" s="71" t="str">
        <f>CONCATENATE('IT Inventory'!B61,".  ",'IT Inventory'!C61,":  ",'IT Inventory'!D61, " - ",'IT Inventory'!E61)</f>
        <v xml:space="preserve">56.  :   - </v>
      </c>
      <c r="C61" s="72" t="str">
        <f>IF(ISBLANK('Data Analysis'!C61),"",'Data Analysis'!C61)</f>
        <v/>
      </c>
      <c r="D61" s="78"/>
      <c r="E61" s="74"/>
      <c r="F61" s="79"/>
      <c r="G61" s="80"/>
      <c r="H61" s="79"/>
      <c r="I61" s="81"/>
      <c r="J61" s="79"/>
      <c r="K61" s="82"/>
      <c r="L61" s="98"/>
      <c r="M61" s="101" t="str">
        <f>IF(ISNA(VLOOKUP(H61,VulnerabilityMatrix,MATCH(J61,'List Values'!$N$19:$S$19,0),FALSE)),"",VLOOKUP(H61,VulnerabilityMatrix,MATCH(J61,'List Values'!$N$19:$S$19,0),FALSE))</f>
        <v/>
      </c>
      <c r="N61" s="101" t="str">
        <f>IF(ISNA(VLOOKUP(F61,LEFMatrix,MATCH(M61,'List Values'!$N$29:$S$29,0),FALSE)),"",VLOOKUP(F61,LEFMatrix,MATCH(M61,'List Values'!$N$29:$S$29,0),FALSE))</f>
        <v/>
      </c>
      <c r="O61" s="100"/>
    </row>
    <row r="62" spans="2:15" x14ac:dyDescent="0.3">
      <c r="B62" s="71" t="str">
        <f>CONCATENATE('IT Inventory'!B62,".  ",'IT Inventory'!C62,":  ",'IT Inventory'!D62, " - ",'IT Inventory'!E62)</f>
        <v xml:space="preserve">57.  :   - </v>
      </c>
      <c r="C62" s="72" t="str">
        <f>IF(ISBLANK('Data Analysis'!C62),"",'Data Analysis'!C62)</f>
        <v/>
      </c>
      <c r="D62" s="78"/>
      <c r="E62" s="74"/>
      <c r="F62" s="79"/>
      <c r="G62" s="80"/>
      <c r="H62" s="79"/>
      <c r="I62" s="81"/>
      <c r="J62" s="79"/>
      <c r="K62" s="82"/>
      <c r="L62" s="98"/>
      <c r="M62" s="101" t="str">
        <f>IF(ISNA(VLOOKUP(H62,VulnerabilityMatrix,MATCH(J62,'List Values'!$N$19:$S$19,0),FALSE)),"",VLOOKUP(H62,VulnerabilityMatrix,MATCH(J62,'List Values'!$N$19:$S$19,0),FALSE))</f>
        <v/>
      </c>
      <c r="N62" s="101" t="str">
        <f>IF(ISNA(VLOOKUP(F62,LEFMatrix,MATCH(M62,'List Values'!$N$29:$S$29,0),FALSE)),"",VLOOKUP(F62,LEFMatrix,MATCH(M62,'List Values'!$N$29:$S$29,0),FALSE))</f>
        <v/>
      </c>
      <c r="O62" s="100"/>
    </row>
    <row r="63" spans="2:15" x14ac:dyDescent="0.3">
      <c r="B63" s="71" t="str">
        <f>CONCATENATE('IT Inventory'!B63,".  ",'IT Inventory'!C63,":  ",'IT Inventory'!D63, " - ",'IT Inventory'!E63)</f>
        <v xml:space="preserve">58.  :   - </v>
      </c>
      <c r="C63" s="72" t="str">
        <f>IF(ISBLANK('Data Analysis'!C63),"",'Data Analysis'!C63)</f>
        <v/>
      </c>
      <c r="D63" s="78"/>
      <c r="E63" s="74"/>
      <c r="F63" s="79"/>
      <c r="G63" s="80"/>
      <c r="H63" s="79"/>
      <c r="I63" s="81"/>
      <c r="J63" s="79"/>
      <c r="K63" s="82"/>
      <c r="L63" s="98"/>
      <c r="M63" s="101" t="str">
        <f>IF(ISNA(VLOOKUP(H63,VulnerabilityMatrix,MATCH(J63,'List Values'!$N$19:$S$19,0),FALSE)),"",VLOOKUP(H63,VulnerabilityMatrix,MATCH(J63,'List Values'!$N$19:$S$19,0),FALSE))</f>
        <v/>
      </c>
      <c r="N63" s="101" t="str">
        <f>IF(ISNA(VLOOKUP(F63,LEFMatrix,MATCH(M63,'List Values'!$N$29:$S$29,0),FALSE)),"",VLOOKUP(F63,LEFMatrix,MATCH(M63,'List Values'!$N$29:$S$29,0),FALSE))</f>
        <v/>
      </c>
      <c r="O63" s="100"/>
    </row>
    <row r="64" spans="2:15" x14ac:dyDescent="0.3">
      <c r="B64" s="71" t="str">
        <f>CONCATENATE('IT Inventory'!B64,".  ",'IT Inventory'!C64,":  ",'IT Inventory'!D64, " - ",'IT Inventory'!E64)</f>
        <v xml:space="preserve">59.  :   - </v>
      </c>
      <c r="C64" s="72" t="str">
        <f>IF(ISBLANK('Data Analysis'!C64),"",'Data Analysis'!C64)</f>
        <v/>
      </c>
      <c r="D64" s="78"/>
      <c r="E64" s="74"/>
      <c r="F64" s="79"/>
      <c r="G64" s="80"/>
      <c r="H64" s="79"/>
      <c r="I64" s="81"/>
      <c r="J64" s="79"/>
      <c r="K64" s="82"/>
      <c r="L64" s="98"/>
      <c r="M64" s="101" t="str">
        <f>IF(ISNA(VLOOKUP(H64,VulnerabilityMatrix,MATCH(J64,'List Values'!$N$19:$S$19,0),FALSE)),"",VLOOKUP(H64,VulnerabilityMatrix,MATCH(J64,'List Values'!$N$19:$S$19,0),FALSE))</f>
        <v/>
      </c>
      <c r="N64" s="101" t="str">
        <f>IF(ISNA(VLOOKUP(F64,LEFMatrix,MATCH(M64,'List Values'!$N$29:$S$29,0),FALSE)),"",VLOOKUP(F64,LEFMatrix,MATCH(M64,'List Values'!$N$29:$S$29,0),FALSE))</f>
        <v/>
      </c>
      <c r="O64" s="100"/>
    </row>
    <row r="65" spans="2:15" x14ac:dyDescent="0.3">
      <c r="B65" s="71" t="str">
        <f>CONCATENATE('IT Inventory'!B65,".  ",'IT Inventory'!C65,":  ",'IT Inventory'!D65, " - ",'IT Inventory'!E65)</f>
        <v xml:space="preserve">60.  :   - </v>
      </c>
      <c r="C65" s="72" t="str">
        <f>IF(ISBLANK('Data Analysis'!C65),"",'Data Analysis'!C65)</f>
        <v/>
      </c>
      <c r="D65" s="78"/>
      <c r="E65" s="74"/>
      <c r="F65" s="79"/>
      <c r="G65" s="80"/>
      <c r="H65" s="79"/>
      <c r="I65" s="81"/>
      <c r="J65" s="79"/>
      <c r="K65" s="82"/>
      <c r="L65" s="98"/>
      <c r="M65" s="101" t="str">
        <f>IF(ISNA(VLOOKUP(H65,VulnerabilityMatrix,MATCH(J65,'List Values'!$N$19:$S$19,0),FALSE)),"",VLOOKUP(H65,VulnerabilityMatrix,MATCH(J65,'List Values'!$N$19:$S$19,0),FALSE))</f>
        <v/>
      </c>
      <c r="N65" s="101" t="str">
        <f>IF(ISNA(VLOOKUP(F65,LEFMatrix,MATCH(M65,'List Values'!$N$29:$S$29,0),FALSE)),"",VLOOKUP(F65,LEFMatrix,MATCH(M65,'List Values'!$N$29:$S$29,0),FALSE))</f>
        <v/>
      </c>
      <c r="O65" s="100"/>
    </row>
    <row r="66" spans="2:15" x14ac:dyDescent="0.3">
      <c r="B66" s="71" t="str">
        <f>CONCATENATE('IT Inventory'!B66,".  ",'IT Inventory'!C66,":  ",'IT Inventory'!D66, " - ",'IT Inventory'!E66)</f>
        <v xml:space="preserve">61.  :   - </v>
      </c>
      <c r="C66" s="72" t="str">
        <f>IF(ISBLANK('Data Analysis'!C66),"",'Data Analysis'!C66)</f>
        <v/>
      </c>
      <c r="D66" s="78"/>
      <c r="E66" s="74"/>
      <c r="F66" s="79"/>
      <c r="G66" s="80"/>
      <c r="H66" s="79"/>
      <c r="I66" s="81"/>
      <c r="J66" s="79"/>
      <c r="K66" s="82"/>
      <c r="L66" s="98"/>
      <c r="M66" s="101" t="str">
        <f>IF(ISNA(VLOOKUP(H66,VulnerabilityMatrix,MATCH(J66,'List Values'!$N$19:$S$19,0),FALSE)),"",VLOOKUP(H66,VulnerabilityMatrix,MATCH(J66,'List Values'!$N$19:$S$19,0),FALSE))</f>
        <v/>
      </c>
      <c r="N66" s="101" t="str">
        <f>IF(ISNA(VLOOKUP(F66,LEFMatrix,MATCH(M66,'List Values'!$N$29:$S$29,0),FALSE)),"",VLOOKUP(F66,LEFMatrix,MATCH(M66,'List Values'!$N$29:$S$29,0),FALSE))</f>
        <v/>
      </c>
      <c r="O66" s="100"/>
    </row>
    <row r="67" spans="2:15" x14ac:dyDescent="0.3">
      <c r="B67" s="71" t="str">
        <f>CONCATENATE('IT Inventory'!B67,".  ",'IT Inventory'!C67,":  ",'IT Inventory'!D67, " - ",'IT Inventory'!E67)</f>
        <v xml:space="preserve">62.  :   - </v>
      </c>
      <c r="C67" s="72" t="str">
        <f>IF(ISBLANK('Data Analysis'!C67),"",'Data Analysis'!C67)</f>
        <v/>
      </c>
      <c r="D67" s="78"/>
      <c r="E67" s="74"/>
      <c r="F67" s="79"/>
      <c r="G67" s="80"/>
      <c r="H67" s="79"/>
      <c r="I67" s="81"/>
      <c r="J67" s="79"/>
      <c r="K67" s="82"/>
      <c r="L67" s="98"/>
      <c r="M67" s="101" t="str">
        <f>IF(ISNA(VLOOKUP(H67,VulnerabilityMatrix,MATCH(J67,'List Values'!$N$19:$S$19,0),FALSE)),"",VLOOKUP(H67,VulnerabilityMatrix,MATCH(J67,'List Values'!$N$19:$S$19,0),FALSE))</f>
        <v/>
      </c>
      <c r="N67" s="101" t="str">
        <f>IF(ISNA(VLOOKUP(F67,LEFMatrix,MATCH(M67,'List Values'!$N$29:$S$29,0),FALSE)),"",VLOOKUP(F67,LEFMatrix,MATCH(M67,'List Values'!$N$29:$S$29,0),FALSE))</f>
        <v/>
      </c>
      <c r="O67" s="100"/>
    </row>
    <row r="68" spans="2:15" x14ac:dyDescent="0.3">
      <c r="B68" s="71" t="str">
        <f>CONCATENATE('IT Inventory'!B68,".  ",'IT Inventory'!C68,":  ",'IT Inventory'!D68, " - ",'IT Inventory'!E68)</f>
        <v xml:space="preserve">63.  :   - </v>
      </c>
      <c r="C68" s="72" t="str">
        <f>IF(ISBLANK('Data Analysis'!C68),"",'Data Analysis'!C68)</f>
        <v/>
      </c>
      <c r="D68" s="78"/>
      <c r="E68" s="74"/>
      <c r="F68" s="79"/>
      <c r="G68" s="80"/>
      <c r="H68" s="79"/>
      <c r="I68" s="81"/>
      <c r="J68" s="79"/>
      <c r="K68" s="82"/>
      <c r="L68" s="98"/>
      <c r="M68" s="101" t="str">
        <f>IF(ISNA(VLOOKUP(H68,VulnerabilityMatrix,MATCH(J68,'List Values'!$N$19:$S$19,0),FALSE)),"",VLOOKUP(H68,VulnerabilityMatrix,MATCH(J68,'List Values'!$N$19:$S$19,0),FALSE))</f>
        <v/>
      </c>
      <c r="N68" s="101" t="str">
        <f>IF(ISNA(VLOOKUP(F68,LEFMatrix,MATCH(M68,'List Values'!$N$29:$S$29,0),FALSE)),"",VLOOKUP(F68,LEFMatrix,MATCH(M68,'List Values'!$N$29:$S$29,0),FALSE))</f>
        <v/>
      </c>
      <c r="O68" s="100"/>
    </row>
    <row r="69" spans="2:15" x14ac:dyDescent="0.3">
      <c r="B69" s="71" t="str">
        <f>CONCATENATE('IT Inventory'!B69,".  ",'IT Inventory'!C69,":  ",'IT Inventory'!D69, " - ",'IT Inventory'!E69)</f>
        <v xml:space="preserve">64.  :   - </v>
      </c>
      <c r="C69" s="72" t="str">
        <f>IF(ISBLANK('Data Analysis'!C69),"",'Data Analysis'!C69)</f>
        <v/>
      </c>
      <c r="D69" s="78"/>
      <c r="E69" s="74"/>
      <c r="F69" s="79"/>
      <c r="G69" s="80"/>
      <c r="H69" s="79"/>
      <c r="I69" s="81"/>
      <c r="J69" s="79"/>
      <c r="K69" s="82"/>
      <c r="L69" s="98"/>
      <c r="M69" s="101" t="str">
        <f>IF(ISNA(VLOOKUP(H69,VulnerabilityMatrix,MATCH(J69,'List Values'!$N$19:$S$19,0),FALSE)),"",VLOOKUP(H69,VulnerabilityMatrix,MATCH(J69,'List Values'!$N$19:$S$19,0),FALSE))</f>
        <v/>
      </c>
      <c r="N69" s="101" t="str">
        <f>IF(ISNA(VLOOKUP(F69,LEFMatrix,MATCH(M69,'List Values'!$N$29:$S$29,0),FALSE)),"",VLOOKUP(F69,LEFMatrix,MATCH(M69,'List Values'!$N$29:$S$29,0),FALSE))</f>
        <v/>
      </c>
      <c r="O69" s="100"/>
    </row>
    <row r="70" spans="2:15" x14ac:dyDescent="0.3">
      <c r="B70" s="71" t="str">
        <f>CONCATENATE('IT Inventory'!B70,".  ",'IT Inventory'!C70,":  ",'IT Inventory'!D70, " - ",'IT Inventory'!E70)</f>
        <v xml:space="preserve">65.  :   - </v>
      </c>
      <c r="C70" s="72" t="str">
        <f>IF(ISBLANK('Data Analysis'!C70),"",'Data Analysis'!C70)</f>
        <v/>
      </c>
      <c r="D70" s="78"/>
      <c r="E70" s="74"/>
      <c r="F70" s="79"/>
      <c r="G70" s="80"/>
      <c r="H70" s="79"/>
      <c r="I70" s="81"/>
      <c r="J70" s="79"/>
      <c r="K70" s="82"/>
      <c r="L70" s="98"/>
      <c r="M70" s="101" t="str">
        <f>IF(ISNA(VLOOKUP(H70,VulnerabilityMatrix,MATCH(J70,'List Values'!$N$19:$S$19,0),FALSE)),"",VLOOKUP(H70,VulnerabilityMatrix,MATCH(J70,'List Values'!$N$19:$S$19,0),FALSE))</f>
        <v/>
      </c>
      <c r="N70" s="101" t="str">
        <f>IF(ISNA(VLOOKUP(F70,LEFMatrix,MATCH(M70,'List Values'!$N$29:$S$29,0),FALSE)),"",VLOOKUP(F70,LEFMatrix,MATCH(M70,'List Values'!$N$29:$S$29,0),FALSE))</f>
        <v/>
      </c>
      <c r="O70" s="100"/>
    </row>
    <row r="71" spans="2:15" x14ac:dyDescent="0.3">
      <c r="B71" s="71" t="str">
        <f>CONCATENATE('IT Inventory'!B71,".  ",'IT Inventory'!C71,":  ",'IT Inventory'!D71, " - ",'IT Inventory'!E71)</f>
        <v xml:space="preserve">66.  :   - </v>
      </c>
      <c r="C71" s="72" t="str">
        <f>IF(ISBLANK('Data Analysis'!C71),"",'Data Analysis'!C71)</f>
        <v/>
      </c>
      <c r="D71" s="78"/>
      <c r="E71" s="74"/>
      <c r="F71" s="79"/>
      <c r="G71" s="80"/>
      <c r="H71" s="79"/>
      <c r="I71" s="81"/>
      <c r="J71" s="79"/>
      <c r="K71" s="82"/>
      <c r="L71" s="98"/>
      <c r="M71" s="101" t="str">
        <f>IF(ISNA(VLOOKUP(H71,VulnerabilityMatrix,MATCH(J71,'List Values'!$N$19:$S$19,0),FALSE)),"",VLOOKUP(H71,VulnerabilityMatrix,MATCH(J71,'List Values'!$N$19:$S$19,0),FALSE))</f>
        <v/>
      </c>
      <c r="N71" s="101" t="str">
        <f>IF(ISNA(VLOOKUP(F71,LEFMatrix,MATCH(M71,'List Values'!$N$29:$S$29,0),FALSE)),"",VLOOKUP(F71,LEFMatrix,MATCH(M71,'List Values'!$N$29:$S$29,0),FALSE))</f>
        <v/>
      </c>
      <c r="O71" s="100"/>
    </row>
    <row r="72" spans="2:15" x14ac:dyDescent="0.3">
      <c r="B72" s="71" t="str">
        <f>CONCATENATE('IT Inventory'!B72,".  ",'IT Inventory'!C72,":  ",'IT Inventory'!D72, " - ",'IT Inventory'!E72)</f>
        <v xml:space="preserve">67.  :   - </v>
      </c>
      <c r="C72" s="72" t="str">
        <f>IF(ISBLANK('Data Analysis'!C72),"",'Data Analysis'!C72)</f>
        <v/>
      </c>
      <c r="D72" s="78"/>
      <c r="E72" s="74"/>
      <c r="F72" s="79"/>
      <c r="G72" s="80"/>
      <c r="H72" s="79"/>
      <c r="I72" s="81"/>
      <c r="J72" s="79"/>
      <c r="K72" s="82"/>
      <c r="L72" s="98"/>
      <c r="M72" s="101" t="str">
        <f>IF(ISNA(VLOOKUP(H72,VulnerabilityMatrix,MATCH(J72,'List Values'!$N$19:$S$19,0),FALSE)),"",VLOOKUP(H72,VulnerabilityMatrix,MATCH(J72,'List Values'!$N$19:$S$19,0),FALSE))</f>
        <v/>
      </c>
      <c r="N72" s="101" t="str">
        <f>IF(ISNA(VLOOKUP(F72,LEFMatrix,MATCH(M72,'List Values'!$N$29:$S$29,0),FALSE)),"",VLOOKUP(F72,LEFMatrix,MATCH(M72,'List Values'!$N$29:$S$29,0),FALSE))</f>
        <v/>
      </c>
      <c r="O72" s="100"/>
    </row>
    <row r="73" spans="2:15" x14ac:dyDescent="0.3">
      <c r="B73" s="71" t="str">
        <f>CONCATENATE('IT Inventory'!B73,".  ",'IT Inventory'!C73,":  ",'IT Inventory'!D73, " - ",'IT Inventory'!E73)</f>
        <v xml:space="preserve">68.  :   - </v>
      </c>
      <c r="C73" s="72" t="str">
        <f>IF(ISBLANK('Data Analysis'!C73),"",'Data Analysis'!C73)</f>
        <v/>
      </c>
      <c r="D73" s="78"/>
      <c r="E73" s="74"/>
      <c r="F73" s="79"/>
      <c r="G73" s="80"/>
      <c r="H73" s="79"/>
      <c r="I73" s="81"/>
      <c r="J73" s="79"/>
      <c r="K73" s="82"/>
      <c r="L73" s="98"/>
      <c r="M73" s="101" t="str">
        <f>IF(ISNA(VLOOKUP(H73,VulnerabilityMatrix,MATCH(J73,'List Values'!$N$19:$S$19,0),FALSE)),"",VLOOKUP(H73,VulnerabilityMatrix,MATCH(J73,'List Values'!$N$19:$S$19,0),FALSE))</f>
        <v/>
      </c>
      <c r="N73" s="101" t="str">
        <f>IF(ISNA(VLOOKUP(F73,LEFMatrix,MATCH(M73,'List Values'!$N$29:$S$29,0),FALSE)),"",VLOOKUP(F73,LEFMatrix,MATCH(M73,'List Values'!$N$29:$S$29,0),FALSE))</f>
        <v/>
      </c>
      <c r="O73" s="100"/>
    </row>
    <row r="74" spans="2:15" x14ac:dyDescent="0.3">
      <c r="B74" s="71" t="str">
        <f>CONCATENATE('IT Inventory'!B74,".  ",'IT Inventory'!C74,":  ",'IT Inventory'!D74, " - ",'IT Inventory'!E74)</f>
        <v xml:space="preserve">69.  :   - </v>
      </c>
      <c r="C74" s="72" t="str">
        <f>IF(ISBLANK('Data Analysis'!C74),"",'Data Analysis'!C74)</f>
        <v/>
      </c>
      <c r="D74" s="78"/>
      <c r="E74" s="74"/>
      <c r="F74" s="79"/>
      <c r="G74" s="80"/>
      <c r="H74" s="79"/>
      <c r="I74" s="81"/>
      <c r="J74" s="79"/>
      <c r="K74" s="82"/>
      <c r="L74" s="98"/>
      <c r="M74" s="101" t="str">
        <f>IF(ISNA(VLOOKUP(H74,VulnerabilityMatrix,MATCH(J74,'List Values'!$N$19:$S$19,0),FALSE)),"",VLOOKUP(H74,VulnerabilityMatrix,MATCH(J74,'List Values'!$N$19:$S$19,0),FALSE))</f>
        <v/>
      </c>
      <c r="N74" s="101" t="str">
        <f>IF(ISNA(VLOOKUP(F74,LEFMatrix,MATCH(M74,'List Values'!$N$29:$S$29,0),FALSE)),"",VLOOKUP(F74,LEFMatrix,MATCH(M74,'List Values'!$N$29:$S$29,0),FALSE))</f>
        <v/>
      </c>
      <c r="O74" s="100"/>
    </row>
    <row r="75" spans="2:15" x14ac:dyDescent="0.3">
      <c r="B75" s="71" t="str">
        <f>CONCATENATE('IT Inventory'!B75,".  ",'IT Inventory'!C75,":  ",'IT Inventory'!D75, " - ",'IT Inventory'!E75)</f>
        <v xml:space="preserve">70.  :   - </v>
      </c>
      <c r="C75" s="72" t="str">
        <f>IF(ISBLANK('Data Analysis'!C75),"",'Data Analysis'!C75)</f>
        <v/>
      </c>
      <c r="D75" s="78"/>
      <c r="E75" s="74"/>
      <c r="F75" s="79"/>
      <c r="G75" s="80"/>
      <c r="H75" s="79"/>
      <c r="I75" s="81"/>
      <c r="J75" s="79"/>
      <c r="K75" s="82"/>
      <c r="L75" s="98"/>
      <c r="M75" s="101" t="str">
        <f>IF(ISNA(VLOOKUP(H75,VulnerabilityMatrix,MATCH(J75,'List Values'!$N$19:$S$19,0),FALSE)),"",VLOOKUP(H75,VulnerabilityMatrix,MATCH(J75,'List Values'!$N$19:$S$19,0),FALSE))</f>
        <v/>
      </c>
      <c r="N75" s="101" t="str">
        <f>IF(ISNA(VLOOKUP(F75,LEFMatrix,MATCH(M75,'List Values'!$N$29:$S$29,0),FALSE)),"",VLOOKUP(F75,LEFMatrix,MATCH(M75,'List Values'!$N$29:$S$29,0),FALSE))</f>
        <v/>
      </c>
      <c r="O75" s="100"/>
    </row>
    <row r="76" spans="2:15" x14ac:dyDescent="0.3">
      <c r="B76" s="71" t="str">
        <f>CONCATENATE('IT Inventory'!B76,".  ",'IT Inventory'!C76,":  ",'IT Inventory'!D76, " - ",'IT Inventory'!E76)</f>
        <v xml:space="preserve">71.  :   - </v>
      </c>
      <c r="C76" s="72" t="str">
        <f>IF(ISBLANK('Data Analysis'!C76),"",'Data Analysis'!C76)</f>
        <v/>
      </c>
      <c r="D76" s="78"/>
      <c r="E76" s="74"/>
      <c r="F76" s="79"/>
      <c r="G76" s="80"/>
      <c r="H76" s="79"/>
      <c r="I76" s="81"/>
      <c r="J76" s="79"/>
      <c r="K76" s="82"/>
      <c r="L76" s="98"/>
      <c r="M76" s="101" t="str">
        <f>IF(ISNA(VLOOKUP(H76,VulnerabilityMatrix,MATCH(J76,'List Values'!$N$19:$S$19,0),FALSE)),"",VLOOKUP(H76,VulnerabilityMatrix,MATCH(J76,'List Values'!$N$19:$S$19,0),FALSE))</f>
        <v/>
      </c>
      <c r="N76" s="101" t="str">
        <f>IF(ISNA(VLOOKUP(F76,LEFMatrix,MATCH(M76,'List Values'!$N$29:$S$29,0),FALSE)),"",VLOOKUP(F76,LEFMatrix,MATCH(M76,'List Values'!$N$29:$S$29,0),FALSE))</f>
        <v/>
      </c>
      <c r="O76" s="100"/>
    </row>
    <row r="77" spans="2:15" x14ac:dyDescent="0.3">
      <c r="B77" s="71" t="str">
        <f>CONCATENATE('IT Inventory'!B77,".  ",'IT Inventory'!C77,":  ",'IT Inventory'!D77, " - ",'IT Inventory'!E77)</f>
        <v xml:space="preserve">72.  :   - </v>
      </c>
      <c r="C77" s="72" t="str">
        <f>IF(ISBLANK('Data Analysis'!C77),"",'Data Analysis'!C77)</f>
        <v/>
      </c>
      <c r="D77" s="78"/>
      <c r="E77" s="74"/>
      <c r="F77" s="79"/>
      <c r="G77" s="80"/>
      <c r="H77" s="79"/>
      <c r="I77" s="81"/>
      <c r="J77" s="79"/>
      <c r="K77" s="82"/>
      <c r="L77" s="98"/>
      <c r="M77" s="101" t="str">
        <f>IF(ISNA(VLOOKUP(H77,VulnerabilityMatrix,MATCH(J77,'List Values'!$N$19:$S$19,0),FALSE)),"",VLOOKUP(H77,VulnerabilityMatrix,MATCH(J77,'List Values'!$N$19:$S$19,0),FALSE))</f>
        <v/>
      </c>
      <c r="N77" s="101" t="str">
        <f>IF(ISNA(VLOOKUP(F77,LEFMatrix,MATCH(M77,'List Values'!$N$29:$S$29,0),FALSE)),"",VLOOKUP(F77,LEFMatrix,MATCH(M77,'List Values'!$N$29:$S$29,0),FALSE))</f>
        <v/>
      </c>
      <c r="O77" s="100"/>
    </row>
    <row r="78" spans="2:15" x14ac:dyDescent="0.3">
      <c r="B78" s="71" t="str">
        <f>CONCATENATE('IT Inventory'!B78,".  ",'IT Inventory'!C78,":  ",'IT Inventory'!D78, " - ",'IT Inventory'!E78)</f>
        <v xml:space="preserve">73.  :   - </v>
      </c>
      <c r="C78" s="72" t="str">
        <f>IF(ISBLANK('Data Analysis'!C78),"",'Data Analysis'!C78)</f>
        <v/>
      </c>
      <c r="D78" s="78"/>
      <c r="E78" s="74"/>
      <c r="F78" s="79"/>
      <c r="G78" s="80"/>
      <c r="H78" s="79"/>
      <c r="I78" s="81"/>
      <c r="J78" s="79"/>
      <c r="K78" s="82"/>
      <c r="L78" s="98"/>
      <c r="M78" s="101" t="str">
        <f>IF(ISNA(VLOOKUP(H78,VulnerabilityMatrix,MATCH(J78,'List Values'!$N$19:$S$19,0),FALSE)),"",VLOOKUP(H78,VulnerabilityMatrix,MATCH(J78,'List Values'!$N$19:$S$19,0),FALSE))</f>
        <v/>
      </c>
      <c r="N78" s="101" t="str">
        <f>IF(ISNA(VLOOKUP(F78,LEFMatrix,MATCH(M78,'List Values'!$N$29:$S$29,0),FALSE)),"",VLOOKUP(F78,LEFMatrix,MATCH(M78,'List Values'!$N$29:$S$29,0),FALSE))</f>
        <v/>
      </c>
      <c r="O78" s="100"/>
    </row>
    <row r="79" spans="2:15" x14ac:dyDescent="0.3">
      <c r="B79" s="71" t="str">
        <f>CONCATENATE('IT Inventory'!B79,".  ",'IT Inventory'!C79,":  ",'IT Inventory'!D79, " - ",'IT Inventory'!E79)</f>
        <v xml:space="preserve">74.  :   - </v>
      </c>
      <c r="C79" s="72" t="str">
        <f>IF(ISBLANK('Data Analysis'!C79),"",'Data Analysis'!C79)</f>
        <v/>
      </c>
      <c r="D79" s="78"/>
      <c r="E79" s="74"/>
      <c r="F79" s="79"/>
      <c r="G79" s="80"/>
      <c r="H79" s="79"/>
      <c r="I79" s="81"/>
      <c r="J79" s="79"/>
      <c r="K79" s="82"/>
      <c r="L79" s="98"/>
      <c r="M79" s="101" t="str">
        <f>IF(ISNA(VLOOKUP(H79,VulnerabilityMatrix,MATCH(J79,'List Values'!$N$19:$S$19,0),FALSE)),"",VLOOKUP(H79,VulnerabilityMatrix,MATCH(J79,'List Values'!$N$19:$S$19,0),FALSE))</f>
        <v/>
      </c>
      <c r="N79" s="101" t="str">
        <f>IF(ISNA(VLOOKUP(F79,LEFMatrix,MATCH(M79,'List Values'!$N$29:$S$29,0),FALSE)),"",VLOOKUP(F79,LEFMatrix,MATCH(M79,'List Values'!$N$29:$S$29,0),FALSE))</f>
        <v/>
      </c>
      <c r="O79" s="100"/>
    </row>
    <row r="80" spans="2:15" x14ac:dyDescent="0.3">
      <c r="B80" s="71" t="str">
        <f>CONCATENATE('IT Inventory'!B80,".  ",'IT Inventory'!C80,":  ",'IT Inventory'!D80, " - ",'IT Inventory'!E80)</f>
        <v xml:space="preserve">75.  :   - </v>
      </c>
      <c r="C80" s="72" t="str">
        <f>IF(ISBLANK('Data Analysis'!C80),"",'Data Analysis'!C80)</f>
        <v/>
      </c>
      <c r="D80" s="78"/>
      <c r="E80" s="74"/>
      <c r="F80" s="79"/>
      <c r="G80" s="80"/>
      <c r="H80" s="79"/>
      <c r="I80" s="81"/>
      <c r="J80" s="79"/>
      <c r="K80" s="82"/>
      <c r="L80" s="98"/>
      <c r="M80" s="101" t="str">
        <f>IF(ISNA(VLOOKUP(H80,VulnerabilityMatrix,MATCH(J80,'List Values'!$N$19:$S$19,0),FALSE)),"",VLOOKUP(H80,VulnerabilityMatrix,MATCH(J80,'List Values'!$N$19:$S$19,0),FALSE))</f>
        <v/>
      </c>
      <c r="N80" s="101" t="str">
        <f>IF(ISNA(VLOOKUP(F80,LEFMatrix,MATCH(M80,'List Values'!$N$29:$S$29,0),FALSE)),"",VLOOKUP(F80,LEFMatrix,MATCH(M80,'List Values'!$N$29:$S$29,0),FALSE))</f>
        <v/>
      </c>
      <c r="O80" s="100"/>
    </row>
    <row r="81" spans="2:15" x14ac:dyDescent="0.3">
      <c r="B81" s="71" t="str">
        <f>CONCATENATE('IT Inventory'!B81,".  ",'IT Inventory'!C81,":  ",'IT Inventory'!D81, " - ",'IT Inventory'!E81)</f>
        <v xml:space="preserve">76.  :   - </v>
      </c>
      <c r="C81" s="72" t="str">
        <f>IF(ISBLANK('Data Analysis'!C81),"",'Data Analysis'!C81)</f>
        <v/>
      </c>
      <c r="D81" s="78"/>
      <c r="E81" s="74"/>
      <c r="F81" s="79"/>
      <c r="G81" s="80"/>
      <c r="H81" s="79"/>
      <c r="I81" s="81"/>
      <c r="J81" s="79"/>
      <c r="K81" s="82"/>
      <c r="L81" s="98"/>
      <c r="M81" s="101" t="str">
        <f>IF(ISNA(VLOOKUP(H81,VulnerabilityMatrix,MATCH(J81,'List Values'!$N$19:$S$19,0),FALSE)),"",VLOOKUP(H81,VulnerabilityMatrix,MATCH(J81,'List Values'!$N$19:$S$19,0),FALSE))</f>
        <v/>
      </c>
      <c r="N81" s="101" t="str">
        <f>IF(ISNA(VLOOKUP(F81,LEFMatrix,MATCH(M81,'List Values'!$N$29:$S$29,0),FALSE)),"",VLOOKUP(F81,LEFMatrix,MATCH(M81,'List Values'!$N$29:$S$29,0),FALSE))</f>
        <v/>
      </c>
      <c r="O81" s="100"/>
    </row>
    <row r="82" spans="2:15" x14ac:dyDescent="0.3">
      <c r="B82" s="71" t="str">
        <f>CONCATENATE('IT Inventory'!B82,".  ",'IT Inventory'!C82,":  ",'IT Inventory'!D82, " - ",'IT Inventory'!E82)</f>
        <v xml:space="preserve">77.  :   - </v>
      </c>
      <c r="C82" s="72" t="str">
        <f>IF(ISBLANK('Data Analysis'!C82),"",'Data Analysis'!C82)</f>
        <v/>
      </c>
      <c r="D82" s="78"/>
      <c r="E82" s="74"/>
      <c r="F82" s="79"/>
      <c r="G82" s="80"/>
      <c r="H82" s="79"/>
      <c r="I82" s="81"/>
      <c r="J82" s="79"/>
      <c r="K82" s="82"/>
      <c r="L82" s="98"/>
      <c r="M82" s="101" t="str">
        <f>IF(ISNA(VLOOKUP(H82,VulnerabilityMatrix,MATCH(J82,'List Values'!$N$19:$S$19,0),FALSE)),"",VLOOKUP(H82,VulnerabilityMatrix,MATCH(J82,'List Values'!$N$19:$S$19,0),FALSE))</f>
        <v/>
      </c>
      <c r="N82" s="101" t="str">
        <f>IF(ISNA(VLOOKUP(F82,LEFMatrix,MATCH(M82,'List Values'!$N$29:$S$29,0),FALSE)),"",VLOOKUP(F82,LEFMatrix,MATCH(M82,'List Values'!$N$29:$S$29,0),FALSE))</f>
        <v/>
      </c>
      <c r="O82" s="100"/>
    </row>
    <row r="83" spans="2:15" x14ac:dyDescent="0.3">
      <c r="B83" s="71" t="str">
        <f>CONCATENATE('IT Inventory'!B83,".  ",'IT Inventory'!C83,":  ",'IT Inventory'!D83, " - ",'IT Inventory'!E83)</f>
        <v xml:space="preserve">78.  :   - </v>
      </c>
      <c r="C83" s="72" t="str">
        <f>IF(ISBLANK('Data Analysis'!C83),"",'Data Analysis'!C83)</f>
        <v/>
      </c>
      <c r="D83" s="78"/>
      <c r="E83" s="74"/>
      <c r="F83" s="79"/>
      <c r="G83" s="80"/>
      <c r="H83" s="79"/>
      <c r="I83" s="81"/>
      <c r="J83" s="79"/>
      <c r="K83" s="82"/>
      <c r="L83" s="98"/>
      <c r="M83" s="101" t="str">
        <f>IF(ISNA(VLOOKUP(H83,VulnerabilityMatrix,MATCH(J83,'List Values'!$N$19:$S$19,0),FALSE)),"",VLOOKUP(H83,VulnerabilityMatrix,MATCH(J83,'List Values'!$N$19:$S$19,0),FALSE))</f>
        <v/>
      </c>
      <c r="N83" s="101" t="str">
        <f>IF(ISNA(VLOOKUP(F83,LEFMatrix,MATCH(M83,'List Values'!$N$29:$S$29,0),FALSE)),"",VLOOKUP(F83,LEFMatrix,MATCH(M83,'List Values'!$N$29:$S$29,0),FALSE))</f>
        <v/>
      </c>
      <c r="O83" s="100"/>
    </row>
    <row r="84" spans="2:15" x14ac:dyDescent="0.3">
      <c r="B84" s="71" t="str">
        <f>CONCATENATE('IT Inventory'!B84,".  ",'IT Inventory'!C84,":  ",'IT Inventory'!D84, " - ",'IT Inventory'!E84)</f>
        <v xml:space="preserve">79.  :   - </v>
      </c>
      <c r="C84" s="72" t="str">
        <f>IF(ISBLANK('Data Analysis'!C84),"",'Data Analysis'!C84)</f>
        <v/>
      </c>
      <c r="D84" s="78"/>
      <c r="E84" s="74"/>
      <c r="F84" s="79"/>
      <c r="G84" s="80"/>
      <c r="H84" s="79"/>
      <c r="I84" s="81"/>
      <c r="J84" s="79"/>
      <c r="K84" s="82"/>
      <c r="L84" s="98"/>
      <c r="M84" s="101" t="str">
        <f>IF(ISNA(VLOOKUP(H84,VulnerabilityMatrix,MATCH(J84,'List Values'!$N$19:$S$19,0),FALSE)),"",VLOOKUP(H84,VulnerabilityMatrix,MATCH(J84,'List Values'!$N$19:$S$19,0),FALSE))</f>
        <v/>
      </c>
      <c r="N84" s="101" t="str">
        <f>IF(ISNA(VLOOKUP(F84,LEFMatrix,MATCH(M84,'List Values'!$N$29:$S$29,0),FALSE)),"",VLOOKUP(F84,LEFMatrix,MATCH(M84,'List Values'!$N$29:$S$29,0),FALSE))</f>
        <v/>
      </c>
      <c r="O84" s="100"/>
    </row>
    <row r="85" spans="2:15" x14ac:dyDescent="0.3">
      <c r="B85" s="71" t="str">
        <f>CONCATENATE('IT Inventory'!B85,".  ",'IT Inventory'!C85,":  ",'IT Inventory'!D85, " - ",'IT Inventory'!E85)</f>
        <v xml:space="preserve">80.  :   - </v>
      </c>
      <c r="C85" s="72" t="str">
        <f>IF(ISBLANK('Data Analysis'!C85),"",'Data Analysis'!C85)</f>
        <v/>
      </c>
      <c r="D85" s="78"/>
      <c r="E85" s="74"/>
      <c r="F85" s="79"/>
      <c r="G85" s="80"/>
      <c r="H85" s="79"/>
      <c r="I85" s="81"/>
      <c r="J85" s="79"/>
      <c r="K85" s="82"/>
      <c r="L85" s="98"/>
      <c r="M85" s="101" t="str">
        <f>IF(ISNA(VLOOKUP(H85,VulnerabilityMatrix,MATCH(J85,'List Values'!$N$19:$S$19,0),FALSE)),"",VLOOKUP(H85,VulnerabilityMatrix,MATCH(J85,'List Values'!$N$19:$S$19,0),FALSE))</f>
        <v/>
      </c>
      <c r="N85" s="101" t="str">
        <f>IF(ISNA(VLOOKUP(F85,LEFMatrix,MATCH(M85,'List Values'!$N$29:$S$29,0),FALSE)),"",VLOOKUP(F85,LEFMatrix,MATCH(M85,'List Values'!$N$29:$S$29,0),FALSE))</f>
        <v/>
      </c>
      <c r="O85" s="100"/>
    </row>
    <row r="86" spans="2:15" x14ac:dyDescent="0.3">
      <c r="B86" s="71" t="str">
        <f>CONCATENATE('IT Inventory'!B86,".  ",'IT Inventory'!C86,":  ",'IT Inventory'!D86, " - ",'IT Inventory'!E86)</f>
        <v xml:space="preserve">81.  :   - </v>
      </c>
      <c r="C86" s="72" t="str">
        <f>IF(ISBLANK('Data Analysis'!C86),"",'Data Analysis'!C86)</f>
        <v/>
      </c>
      <c r="D86" s="78"/>
      <c r="E86" s="74"/>
      <c r="F86" s="79"/>
      <c r="G86" s="80"/>
      <c r="H86" s="79"/>
      <c r="I86" s="81"/>
      <c r="J86" s="79"/>
      <c r="K86" s="82"/>
      <c r="L86" s="98"/>
      <c r="M86" s="101" t="str">
        <f>IF(ISNA(VLOOKUP(H86,VulnerabilityMatrix,MATCH(J86,'List Values'!$N$19:$S$19,0),FALSE)),"",VLOOKUP(H86,VulnerabilityMatrix,MATCH(J86,'List Values'!$N$19:$S$19,0),FALSE))</f>
        <v/>
      </c>
      <c r="N86" s="101" t="str">
        <f>IF(ISNA(VLOOKUP(F86,LEFMatrix,MATCH(M86,'List Values'!$N$29:$S$29,0),FALSE)),"",VLOOKUP(F86,LEFMatrix,MATCH(M86,'List Values'!$N$29:$S$29,0),FALSE))</f>
        <v/>
      </c>
      <c r="O86" s="100"/>
    </row>
    <row r="87" spans="2:15" x14ac:dyDescent="0.3">
      <c r="B87" s="71" t="str">
        <f>CONCATENATE('IT Inventory'!B87,".  ",'IT Inventory'!C87,":  ",'IT Inventory'!D87, " - ",'IT Inventory'!E87)</f>
        <v xml:space="preserve">82.  :   - </v>
      </c>
      <c r="C87" s="72" t="str">
        <f>IF(ISBLANK('Data Analysis'!C87),"",'Data Analysis'!C87)</f>
        <v/>
      </c>
      <c r="D87" s="78"/>
      <c r="E87" s="74"/>
      <c r="F87" s="79"/>
      <c r="G87" s="80"/>
      <c r="H87" s="79"/>
      <c r="I87" s="81"/>
      <c r="J87" s="79"/>
      <c r="K87" s="82"/>
      <c r="L87" s="98"/>
      <c r="M87" s="101" t="str">
        <f>IF(ISNA(VLOOKUP(H87,VulnerabilityMatrix,MATCH(J87,'List Values'!$N$19:$S$19,0),FALSE)),"",VLOOKUP(H87,VulnerabilityMatrix,MATCH(J87,'List Values'!$N$19:$S$19,0),FALSE))</f>
        <v/>
      </c>
      <c r="N87" s="101" t="str">
        <f>IF(ISNA(VLOOKUP(F87,LEFMatrix,MATCH(M87,'List Values'!$N$29:$S$29,0),FALSE)),"",VLOOKUP(F87,LEFMatrix,MATCH(M87,'List Values'!$N$29:$S$29,0),FALSE))</f>
        <v/>
      </c>
      <c r="O87" s="100"/>
    </row>
    <row r="88" spans="2:15" x14ac:dyDescent="0.3">
      <c r="B88" s="71" t="str">
        <f>CONCATENATE('IT Inventory'!B88,".  ",'IT Inventory'!C88,":  ",'IT Inventory'!D88, " - ",'IT Inventory'!E88)</f>
        <v xml:space="preserve">83.  :   - </v>
      </c>
      <c r="C88" s="72" t="str">
        <f>IF(ISBLANK('Data Analysis'!C88),"",'Data Analysis'!C88)</f>
        <v/>
      </c>
      <c r="D88" s="78"/>
      <c r="E88" s="74"/>
      <c r="F88" s="79"/>
      <c r="G88" s="80"/>
      <c r="H88" s="79"/>
      <c r="I88" s="81"/>
      <c r="J88" s="79"/>
      <c r="K88" s="82"/>
      <c r="L88" s="98"/>
      <c r="M88" s="101" t="str">
        <f>IF(ISNA(VLOOKUP(H88,VulnerabilityMatrix,MATCH(J88,'List Values'!$N$19:$S$19,0),FALSE)),"",VLOOKUP(H88,VulnerabilityMatrix,MATCH(J88,'List Values'!$N$19:$S$19,0),FALSE))</f>
        <v/>
      </c>
      <c r="N88" s="101" t="str">
        <f>IF(ISNA(VLOOKUP(F88,LEFMatrix,MATCH(M88,'List Values'!$N$29:$S$29,0),FALSE)),"",VLOOKUP(F88,LEFMatrix,MATCH(M88,'List Values'!$N$29:$S$29,0),FALSE))</f>
        <v/>
      </c>
      <c r="O88" s="100"/>
    </row>
    <row r="89" spans="2:15" x14ac:dyDescent="0.3">
      <c r="B89" s="71" t="str">
        <f>CONCATENATE('IT Inventory'!B89,".  ",'IT Inventory'!C89,":  ",'IT Inventory'!D89, " - ",'IT Inventory'!E89)</f>
        <v xml:space="preserve">84.  :   - </v>
      </c>
      <c r="C89" s="72" t="str">
        <f>IF(ISBLANK('Data Analysis'!C89),"",'Data Analysis'!C89)</f>
        <v/>
      </c>
      <c r="D89" s="78"/>
      <c r="E89" s="74"/>
      <c r="F89" s="79"/>
      <c r="G89" s="80"/>
      <c r="H89" s="79"/>
      <c r="I89" s="81"/>
      <c r="J89" s="79"/>
      <c r="K89" s="82"/>
      <c r="L89" s="98"/>
      <c r="M89" s="101" t="str">
        <f>IF(ISNA(VLOOKUP(H89,VulnerabilityMatrix,MATCH(J89,'List Values'!$N$19:$S$19,0),FALSE)),"",VLOOKUP(H89,VulnerabilityMatrix,MATCH(J89,'List Values'!$N$19:$S$19,0),FALSE))</f>
        <v/>
      </c>
      <c r="N89" s="101" t="str">
        <f>IF(ISNA(VLOOKUP(F89,LEFMatrix,MATCH(M89,'List Values'!$N$29:$S$29,0),FALSE)),"",VLOOKUP(F89,LEFMatrix,MATCH(M89,'List Values'!$N$29:$S$29,0),FALSE))</f>
        <v/>
      </c>
      <c r="O89" s="100"/>
    </row>
    <row r="90" spans="2:15" x14ac:dyDescent="0.3">
      <c r="B90" s="71" t="str">
        <f>CONCATENATE('IT Inventory'!B90,".  ",'IT Inventory'!C90,":  ",'IT Inventory'!D90, " - ",'IT Inventory'!E90)</f>
        <v xml:space="preserve">85.  :   - </v>
      </c>
      <c r="C90" s="72" t="str">
        <f>IF(ISBLANK('Data Analysis'!C90),"",'Data Analysis'!C90)</f>
        <v/>
      </c>
      <c r="D90" s="78"/>
      <c r="E90" s="74"/>
      <c r="F90" s="79"/>
      <c r="G90" s="80"/>
      <c r="H90" s="79"/>
      <c r="I90" s="81"/>
      <c r="J90" s="79"/>
      <c r="K90" s="82"/>
      <c r="L90" s="98"/>
      <c r="M90" s="101" t="str">
        <f>IF(ISNA(VLOOKUP(H90,VulnerabilityMatrix,MATCH(J90,'List Values'!$N$19:$S$19,0),FALSE)),"",VLOOKUP(H90,VulnerabilityMatrix,MATCH(J90,'List Values'!$N$19:$S$19,0),FALSE))</f>
        <v/>
      </c>
      <c r="N90" s="101" t="str">
        <f>IF(ISNA(VLOOKUP(F90,LEFMatrix,MATCH(M90,'List Values'!$N$29:$S$29,0),FALSE)),"",VLOOKUP(F90,LEFMatrix,MATCH(M90,'List Values'!$N$29:$S$29,0),FALSE))</f>
        <v/>
      </c>
      <c r="O90" s="100"/>
    </row>
    <row r="91" spans="2:15" x14ac:dyDescent="0.3">
      <c r="B91" s="71" t="str">
        <f>CONCATENATE('IT Inventory'!B91,".  ",'IT Inventory'!C91,":  ",'IT Inventory'!D91, " - ",'IT Inventory'!E91)</f>
        <v xml:space="preserve">86.  :   - </v>
      </c>
      <c r="C91" s="72" t="str">
        <f>IF(ISBLANK('Data Analysis'!C91),"",'Data Analysis'!C91)</f>
        <v/>
      </c>
      <c r="D91" s="78"/>
      <c r="E91" s="74"/>
      <c r="F91" s="79"/>
      <c r="G91" s="80"/>
      <c r="H91" s="79"/>
      <c r="I91" s="81"/>
      <c r="J91" s="79"/>
      <c r="K91" s="82"/>
      <c r="L91" s="98"/>
      <c r="M91" s="101" t="str">
        <f>IF(ISNA(VLOOKUP(H91,VulnerabilityMatrix,MATCH(J91,'List Values'!$N$19:$S$19,0),FALSE)),"",VLOOKUP(H91,VulnerabilityMatrix,MATCH(J91,'List Values'!$N$19:$S$19,0),FALSE))</f>
        <v/>
      </c>
      <c r="N91" s="101" t="str">
        <f>IF(ISNA(VLOOKUP(F91,LEFMatrix,MATCH(M91,'List Values'!$N$29:$S$29,0),FALSE)),"",VLOOKUP(F91,LEFMatrix,MATCH(M91,'List Values'!$N$29:$S$29,0),FALSE))</f>
        <v/>
      </c>
      <c r="O91" s="100"/>
    </row>
    <row r="92" spans="2:15" x14ac:dyDescent="0.3">
      <c r="B92" s="71" t="str">
        <f>CONCATENATE('IT Inventory'!B92,".  ",'IT Inventory'!C92,":  ",'IT Inventory'!D92, " - ",'IT Inventory'!E92)</f>
        <v xml:space="preserve">87.  :   - </v>
      </c>
      <c r="C92" s="72" t="str">
        <f>IF(ISBLANK('Data Analysis'!C92),"",'Data Analysis'!C92)</f>
        <v/>
      </c>
      <c r="D92" s="78"/>
      <c r="E92" s="74"/>
      <c r="F92" s="79"/>
      <c r="G92" s="80"/>
      <c r="H92" s="79"/>
      <c r="I92" s="81"/>
      <c r="J92" s="79"/>
      <c r="K92" s="82"/>
      <c r="L92" s="98"/>
      <c r="M92" s="101" t="str">
        <f>IF(ISNA(VLOOKUP(H92,VulnerabilityMatrix,MATCH(J92,'List Values'!$N$19:$S$19,0),FALSE)),"",VLOOKUP(H92,VulnerabilityMatrix,MATCH(J92,'List Values'!$N$19:$S$19,0),FALSE))</f>
        <v/>
      </c>
      <c r="N92" s="101" t="str">
        <f>IF(ISNA(VLOOKUP(F92,LEFMatrix,MATCH(M92,'List Values'!$N$29:$S$29,0),FALSE)),"",VLOOKUP(F92,LEFMatrix,MATCH(M92,'List Values'!$N$29:$S$29,0),FALSE))</f>
        <v/>
      </c>
      <c r="O92" s="100"/>
    </row>
    <row r="93" spans="2:15" x14ac:dyDescent="0.3">
      <c r="B93" s="71" t="str">
        <f>CONCATENATE('IT Inventory'!B93,".  ",'IT Inventory'!C93,":  ",'IT Inventory'!D93, " - ",'IT Inventory'!E93)</f>
        <v xml:space="preserve">88.  :   - </v>
      </c>
      <c r="C93" s="72" t="str">
        <f>IF(ISBLANK('Data Analysis'!C93),"",'Data Analysis'!C93)</f>
        <v/>
      </c>
      <c r="D93" s="78"/>
      <c r="E93" s="74"/>
      <c r="F93" s="79"/>
      <c r="G93" s="80"/>
      <c r="H93" s="79"/>
      <c r="I93" s="81"/>
      <c r="J93" s="79"/>
      <c r="K93" s="82"/>
      <c r="L93" s="98"/>
      <c r="M93" s="101" t="str">
        <f>IF(ISNA(VLOOKUP(H93,VulnerabilityMatrix,MATCH(J93,'List Values'!$N$19:$S$19,0),FALSE)),"",VLOOKUP(H93,VulnerabilityMatrix,MATCH(J93,'List Values'!$N$19:$S$19,0),FALSE))</f>
        <v/>
      </c>
      <c r="N93" s="101" t="str">
        <f>IF(ISNA(VLOOKUP(F93,LEFMatrix,MATCH(M93,'List Values'!$N$29:$S$29,0),FALSE)),"",VLOOKUP(F93,LEFMatrix,MATCH(M93,'List Values'!$N$29:$S$29,0),FALSE))</f>
        <v/>
      </c>
      <c r="O93" s="100"/>
    </row>
    <row r="94" spans="2:15" x14ac:dyDescent="0.3">
      <c r="B94" s="71" t="str">
        <f>CONCATENATE('IT Inventory'!B94,".  ",'IT Inventory'!C94,":  ",'IT Inventory'!D94, " - ",'IT Inventory'!E94)</f>
        <v xml:space="preserve">89.  :   - </v>
      </c>
      <c r="C94" s="72" t="str">
        <f>IF(ISBLANK('Data Analysis'!C94),"",'Data Analysis'!C94)</f>
        <v/>
      </c>
      <c r="D94" s="78"/>
      <c r="E94" s="74"/>
      <c r="F94" s="79"/>
      <c r="G94" s="80"/>
      <c r="H94" s="79"/>
      <c r="I94" s="81"/>
      <c r="J94" s="79"/>
      <c r="K94" s="82"/>
      <c r="L94" s="98"/>
      <c r="M94" s="101" t="str">
        <f>IF(ISNA(VLOOKUP(H94,VulnerabilityMatrix,MATCH(J94,'List Values'!$N$19:$S$19,0),FALSE)),"",VLOOKUP(H94,VulnerabilityMatrix,MATCH(J94,'List Values'!$N$19:$S$19,0),FALSE))</f>
        <v/>
      </c>
      <c r="N94" s="101" t="str">
        <f>IF(ISNA(VLOOKUP(F94,LEFMatrix,MATCH(M94,'List Values'!$N$29:$S$29,0),FALSE)),"",VLOOKUP(F94,LEFMatrix,MATCH(M94,'List Values'!$N$29:$S$29,0),FALSE))</f>
        <v/>
      </c>
      <c r="O94" s="100"/>
    </row>
    <row r="95" spans="2:15" x14ac:dyDescent="0.3">
      <c r="B95" s="71" t="str">
        <f>CONCATENATE('IT Inventory'!B95,".  ",'IT Inventory'!C95,":  ",'IT Inventory'!D95, " - ",'IT Inventory'!E95)</f>
        <v xml:space="preserve">90.  :   - </v>
      </c>
      <c r="C95" s="72" t="str">
        <f>IF(ISBLANK('Data Analysis'!C95),"",'Data Analysis'!C95)</f>
        <v/>
      </c>
      <c r="D95" s="78"/>
      <c r="E95" s="74"/>
      <c r="F95" s="79"/>
      <c r="G95" s="80"/>
      <c r="H95" s="79"/>
      <c r="I95" s="81"/>
      <c r="J95" s="79"/>
      <c r="K95" s="82"/>
      <c r="L95" s="98"/>
      <c r="M95" s="101" t="str">
        <f>IF(ISNA(VLOOKUP(H95,VulnerabilityMatrix,MATCH(J95,'List Values'!$N$19:$S$19,0),FALSE)),"",VLOOKUP(H95,VulnerabilityMatrix,MATCH(J95,'List Values'!$N$19:$S$19,0),FALSE))</f>
        <v/>
      </c>
      <c r="N95" s="101" t="str">
        <f>IF(ISNA(VLOOKUP(F95,LEFMatrix,MATCH(M95,'List Values'!$N$29:$S$29,0),FALSE)),"",VLOOKUP(F95,LEFMatrix,MATCH(M95,'List Values'!$N$29:$S$29,0),FALSE))</f>
        <v/>
      </c>
      <c r="O95" s="100"/>
    </row>
    <row r="96" spans="2:15" x14ac:dyDescent="0.3">
      <c r="B96" s="71" t="str">
        <f>CONCATENATE('IT Inventory'!B96,".  ",'IT Inventory'!C96,":  ",'IT Inventory'!D96, " - ",'IT Inventory'!E96)</f>
        <v xml:space="preserve">91.  :   - </v>
      </c>
      <c r="C96" s="72" t="str">
        <f>IF(ISBLANK('Data Analysis'!C96),"",'Data Analysis'!C96)</f>
        <v/>
      </c>
      <c r="D96" s="78"/>
      <c r="E96" s="74"/>
      <c r="F96" s="79"/>
      <c r="G96" s="80"/>
      <c r="H96" s="79"/>
      <c r="I96" s="81"/>
      <c r="J96" s="79"/>
      <c r="K96" s="82"/>
      <c r="L96" s="98"/>
      <c r="M96" s="101" t="str">
        <f>IF(ISNA(VLOOKUP(H96,VulnerabilityMatrix,MATCH(J96,'List Values'!$N$19:$S$19,0),FALSE)),"",VLOOKUP(H96,VulnerabilityMatrix,MATCH(J96,'List Values'!$N$19:$S$19,0),FALSE))</f>
        <v/>
      </c>
      <c r="N96" s="101" t="str">
        <f>IF(ISNA(VLOOKUP(F96,LEFMatrix,MATCH(M96,'List Values'!$N$29:$S$29,0),FALSE)),"",VLOOKUP(F96,LEFMatrix,MATCH(M96,'List Values'!$N$29:$S$29,0),FALSE))</f>
        <v/>
      </c>
      <c r="O96" s="100"/>
    </row>
    <row r="97" spans="2:15" x14ac:dyDescent="0.3">
      <c r="B97" s="71" t="str">
        <f>CONCATENATE('IT Inventory'!B97,".  ",'IT Inventory'!C97,":  ",'IT Inventory'!D97, " - ",'IT Inventory'!E97)</f>
        <v xml:space="preserve">92.  :   - </v>
      </c>
      <c r="C97" s="72" t="str">
        <f>IF(ISBLANK('Data Analysis'!C97),"",'Data Analysis'!C97)</f>
        <v/>
      </c>
      <c r="D97" s="78"/>
      <c r="E97" s="74"/>
      <c r="F97" s="79"/>
      <c r="G97" s="80"/>
      <c r="H97" s="79"/>
      <c r="I97" s="81"/>
      <c r="J97" s="79"/>
      <c r="K97" s="82"/>
      <c r="L97" s="98"/>
      <c r="M97" s="101" t="str">
        <f>IF(ISNA(VLOOKUP(H97,VulnerabilityMatrix,MATCH(J97,'List Values'!$N$19:$S$19,0),FALSE)),"",VLOOKUP(H97,VulnerabilityMatrix,MATCH(J97,'List Values'!$N$19:$S$19,0),FALSE))</f>
        <v/>
      </c>
      <c r="N97" s="101" t="str">
        <f>IF(ISNA(VLOOKUP(F97,LEFMatrix,MATCH(M97,'List Values'!$N$29:$S$29,0),FALSE)),"",VLOOKUP(F97,LEFMatrix,MATCH(M97,'List Values'!$N$29:$S$29,0),FALSE))</f>
        <v/>
      </c>
      <c r="O97" s="100"/>
    </row>
    <row r="98" spans="2:15" x14ac:dyDescent="0.3">
      <c r="B98" s="71" t="str">
        <f>CONCATENATE('IT Inventory'!B98,".  ",'IT Inventory'!C98,":  ",'IT Inventory'!D98, " - ",'IT Inventory'!E98)</f>
        <v xml:space="preserve">93.  :   - </v>
      </c>
      <c r="C98" s="72" t="str">
        <f>IF(ISBLANK('Data Analysis'!C98),"",'Data Analysis'!C98)</f>
        <v/>
      </c>
      <c r="D98" s="78"/>
      <c r="E98" s="74"/>
      <c r="F98" s="79"/>
      <c r="G98" s="80"/>
      <c r="H98" s="79"/>
      <c r="I98" s="81"/>
      <c r="J98" s="79"/>
      <c r="K98" s="82"/>
      <c r="L98" s="98"/>
      <c r="M98" s="101" t="str">
        <f>IF(ISNA(VLOOKUP(H98,VulnerabilityMatrix,MATCH(J98,'List Values'!$N$19:$S$19,0),FALSE)),"",VLOOKUP(H98,VulnerabilityMatrix,MATCH(J98,'List Values'!$N$19:$S$19,0),FALSE))</f>
        <v/>
      </c>
      <c r="N98" s="101" t="str">
        <f>IF(ISNA(VLOOKUP(F98,LEFMatrix,MATCH(M98,'List Values'!$N$29:$S$29,0),FALSE)),"",VLOOKUP(F98,LEFMatrix,MATCH(M98,'List Values'!$N$29:$S$29,0),FALSE))</f>
        <v/>
      </c>
      <c r="O98" s="100"/>
    </row>
    <row r="99" spans="2:15" x14ac:dyDescent="0.3">
      <c r="B99" s="71" t="str">
        <f>CONCATENATE('IT Inventory'!B99,".  ",'IT Inventory'!C99,":  ",'IT Inventory'!D99, " - ",'IT Inventory'!E99)</f>
        <v xml:space="preserve">94.  :   - </v>
      </c>
      <c r="C99" s="72" t="str">
        <f>IF(ISBLANK('Data Analysis'!C99),"",'Data Analysis'!C99)</f>
        <v/>
      </c>
      <c r="D99" s="78"/>
      <c r="E99" s="74"/>
      <c r="F99" s="79"/>
      <c r="G99" s="80"/>
      <c r="H99" s="79"/>
      <c r="I99" s="81"/>
      <c r="J99" s="79"/>
      <c r="K99" s="82"/>
      <c r="L99" s="98"/>
      <c r="M99" s="101" t="str">
        <f>IF(ISNA(VLOOKUP(H99,VulnerabilityMatrix,MATCH(J99,'List Values'!$N$19:$S$19,0),FALSE)),"",VLOOKUP(H99,VulnerabilityMatrix,MATCH(J99,'List Values'!$N$19:$S$19,0),FALSE))</f>
        <v/>
      </c>
      <c r="N99" s="101" t="str">
        <f>IF(ISNA(VLOOKUP(F99,LEFMatrix,MATCH(M99,'List Values'!$N$29:$S$29,0),FALSE)),"",VLOOKUP(F99,LEFMatrix,MATCH(M99,'List Values'!$N$29:$S$29,0),FALSE))</f>
        <v/>
      </c>
      <c r="O99" s="100"/>
    </row>
    <row r="100" spans="2:15" x14ac:dyDescent="0.3">
      <c r="B100" s="71" t="str">
        <f>CONCATENATE('IT Inventory'!B100,".  ",'IT Inventory'!C100,":  ",'IT Inventory'!D100, " - ",'IT Inventory'!E100)</f>
        <v xml:space="preserve">95.  :   - </v>
      </c>
      <c r="C100" s="72" t="str">
        <f>IF(ISBLANK('Data Analysis'!C100),"",'Data Analysis'!C100)</f>
        <v/>
      </c>
      <c r="D100" s="78"/>
      <c r="E100" s="74"/>
      <c r="F100" s="79"/>
      <c r="G100" s="80"/>
      <c r="H100" s="79"/>
      <c r="I100" s="81"/>
      <c r="J100" s="79"/>
      <c r="K100" s="82"/>
      <c r="L100" s="98"/>
      <c r="M100" s="101" t="str">
        <f>IF(ISNA(VLOOKUP(H100,VulnerabilityMatrix,MATCH(J100,'List Values'!$N$19:$S$19,0),FALSE)),"",VLOOKUP(H100,VulnerabilityMatrix,MATCH(J100,'List Values'!$N$19:$S$19,0),FALSE))</f>
        <v/>
      </c>
      <c r="N100" s="101" t="str">
        <f>IF(ISNA(VLOOKUP(F100,LEFMatrix,MATCH(M100,'List Values'!$N$29:$S$29,0),FALSE)),"",VLOOKUP(F100,LEFMatrix,MATCH(M100,'List Values'!$N$29:$S$29,0),FALSE))</f>
        <v/>
      </c>
      <c r="O100" s="100"/>
    </row>
    <row r="101" spans="2:15" x14ac:dyDescent="0.3">
      <c r="B101" s="71" t="str">
        <f>CONCATENATE('IT Inventory'!B101,".  ",'IT Inventory'!C101,":  ",'IT Inventory'!D101, " - ",'IT Inventory'!E101)</f>
        <v xml:space="preserve">96.  :   - </v>
      </c>
      <c r="C101" s="72" t="str">
        <f>IF(ISBLANK('Data Analysis'!C101),"",'Data Analysis'!C101)</f>
        <v/>
      </c>
      <c r="D101" s="78"/>
      <c r="E101" s="74"/>
      <c r="F101" s="79"/>
      <c r="G101" s="80"/>
      <c r="H101" s="79"/>
      <c r="I101" s="81"/>
      <c r="J101" s="79"/>
      <c r="K101" s="82"/>
      <c r="L101" s="98"/>
      <c r="M101" s="101" t="str">
        <f>IF(ISNA(VLOOKUP(H101,VulnerabilityMatrix,MATCH(J101,'List Values'!$N$19:$S$19,0),FALSE)),"",VLOOKUP(H101,VulnerabilityMatrix,MATCH(J101,'List Values'!$N$19:$S$19,0),FALSE))</f>
        <v/>
      </c>
      <c r="N101" s="101" t="str">
        <f>IF(ISNA(VLOOKUP(F101,LEFMatrix,MATCH(M101,'List Values'!$N$29:$S$29,0),FALSE)),"",VLOOKUP(F101,LEFMatrix,MATCH(M101,'List Values'!$N$29:$S$29,0),FALSE))</f>
        <v/>
      </c>
      <c r="O101" s="100"/>
    </row>
    <row r="102" spans="2:15" x14ac:dyDescent="0.3">
      <c r="B102" s="71" t="str">
        <f>CONCATENATE('IT Inventory'!B102,".  ",'IT Inventory'!C102,":  ",'IT Inventory'!D102, " - ",'IT Inventory'!E102)</f>
        <v xml:space="preserve">97.  :   - </v>
      </c>
      <c r="C102" s="72" t="str">
        <f>IF(ISBLANK('Data Analysis'!C102),"",'Data Analysis'!C102)</f>
        <v/>
      </c>
      <c r="D102" s="78"/>
      <c r="E102" s="74"/>
      <c r="F102" s="79"/>
      <c r="G102" s="80"/>
      <c r="H102" s="79"/>
      <c r="I102" s="81"/>
      <c r="J102" s="79"/>
      <c r="K102" s="82"/>
      <c r="L102" s="98"/>
      <c r="M102" s="101" t="str">
        <f>IF(ISNA(VLOOKUP(H102,VulnerabilityMatrix,MATCH(J102,'List Values'!$N$19:$S$19,0),FALSE)),"",VLOOKUP(H102,VulnerabilityMatrix,MATCH(J102,'List Values'!$N$19:$S$19,0),FALSE))</f>
        <v/>
      </c>
      <c r="N102" s="101" t="str">
        <f>IF(ISNA(VLOOKUP(F102,LEFMatrix,MATCH(M102,'List Values'!$N$29:$S$29,0),FALSE)),"",VLOOKUP(F102,LEFMatrix,MATCH(M102,'List Values'!$N$29:$S$29,0),FALSE))</f>
        <v/>
      </c>
      <c r="O102" s="100"/>
    </row>
    <row r="103" spans="2:15" x14ac:dyDescent="0.3">
      <c r="B103" s="71" t="str">
        <f>CONCATENATE('IT Inventory'!B103,".  ",'IT Inventory'!C103,":  ",'IT Inventory'!D103, " - ",'IT Inventory'!E103)</f>
        <v xml:space="preserve">98.  :   - </v>
      </c>
      <c r="C103" s="72" t="str">
        <f>IF(ISBLANK('Data Analysis'!C103),"",'Data Analysis'!C103)</f>
        <v/>
      </c>
      <c r="D103" s="78"/>
      <c r="E103" s="74"/>
      <c r="F103" s="79"/>
      <c r="G103" s="80"/>
      <c r="H103" s="79"/>
      <c r="I103" s="81"/>
      <c r="J103" s="79"/>
      <c r="K103" s="82"/>
      <c r="L103" s="98"/>
      <c r="M103" s="101" t="str">
        <f>IF(ISNA(VLOOKUP(H103,VulnerabilityMatrix,MATCH(J103,'List Values'!$N$19:$S$19,0),FALSE)),"",VLOOKUP(H103,VulnerabilityMatrix,MATCH(J103,'List Values'!$N$19:$S$19,0),FALSE))</f>
        <v/>
      </c>
      <c r="N103" s="101" t="str">
        <f>IF(ISNA(VLOOKUP(F103,LEFMatrix,MATCH(M103,'List Values'!$N$29:$S$29,0),FALSE)),"",VLOOKUP(F103,LEFMatrix,MATCH(M103,'List Values'!$N$29:$S$29,0),FALSE))</f>
        <v/>
      </c>
      <c r="O103" s="100"/>
    </row>
    <row r="104" spans="2:15" x14ac:dyDescent="0.3">
      <c r="B104" s="71" t="str">
        <f>CONCATENATE('IT Inventory'!B104,".  ",'IT Inventory'!C104,":  ",'IT Inventory'!D104, " - ",'IT Inventory'!E104)</f>
        <v xml:space="preserve">99.  :   - </v>
      </c>
      <c r="C104" s="72" t="str">
        <f>IF(ISBLANK('Data Analysis'!C104),"",'Data Analysis'!C104)</f>
        <v/>
      </c>
      <c r="D104" s="78"/>
      <c r="E104" s="74"/>
      <c r="F104" s="79"/>
      <c r="G104" s="80"/>
      <c r="H104" s="79"/>
      <c r="I104" s="81"/>
      <c r="J104" s="79"/>
      <c r="K104" s="82"/>
      <c r="L104" s="98"/>
      <c r="M104" s="101" t="str">
        <f>IF(ISNA(VLOOKUP(H104,VulnerabilityMatrix,MATCH(J104,'List Values'!$N$19:$S$19,0),FALSE)),"",VLOOKUP(H104,VulnerabilityMatrix,MATCH(J104,'List Values'!$N$19:$S$19,0),FALSE))</f>
        <v/>
      </c>
      <c r="N104" s="101" t="str">
        <f>IF(ISNA(VLOOKUP(F104,LEFMatrix,MATCH(M104,'List Values'!$N$29:$S$29,0),FALSE)),"",VLOOKUP(F104,LEFMatrix,MATCH(M104,'List Values'!$N$29:$S$29,0),FALSE))</f>
        <v/>
      </c>
      <c r="O104" s="100"/>
    </row>
    <row r="105" spans="2:15" x14ac:dyDescent="0.3">
      <c r="B105" s="71" t="str">
        <f>CONCATENATE('IT Inventory'!B105,".  ",'IT Inventory'!C105,":  ",'IT Inventory'!D105, " - ",'IT Inventory'!E105)</f>
        <v xml:space="preserve">100.  :   - </v>
      </c>
      <c r="C105" s="72" t="str">
        <f>IF(ISBLANK('Data Analysis'!C105),"",'Data Analysis'!C105)</f>
        <v/>
      </c>
      <c r="D105" s="78"/>
      <c r="E105" s="74"/>
      <c r="F105" s="79"/>
      <c r="G105" s="80"/>
      <c r="H105" s="79"/>
      <c r="I105" s="81"/>
      <c r="J105" s="79"/>
      <c r="K105" s="82"/>
      <c r="L105" s="98"/>
      <c r="M105" s="101" t="str">
        <f>IF(ISNA(VLOOKUP(H105,VulnerabilityMatrix,MATCH(J105,'List Values'!$N$19:$S$19,0),FALSE)),"",VLOOKUP(H105,VulnerabilityMatrix,MATCH(J105,'List Values'!$N$19:$S$19,0),FALSE))</f>
        <v/>
      </c>
      <c r="N105" s="101" t="str">
        <f>IF(ISNA(VLOOKUP(F105,LEFMatrix,MATCH(M105,'List Values'!$N$29:$S$29,0),FALSE)),"",VLOOKUP(F105,LEFMatrix,MATCH(M105,'List Values'!$N$29:$S$29,0),FALSE))</f>
        <v/>
      </c>
      <c r="O105" s="100"/>
    </row>
    <row r="106" spans="2:15" x14ac:dyDescent="0.3">
      <c r="B106" s="71" t="str">
        <f>CONCATENATE('IT Inventory'!B106,".  ",'IT Inventory'!C106,":  ",'IT Inventory'!D106, " - ",'IT Inventory'!E106)</f>
        <v xml:space="preserve">101.  :   - </v>
      </c>
      <c r="C106" s="72" t="str">
        <f>IF(ISBLANK('Data Analysis'!C106),"",'Data Analysis'!C106)</f>
        <v/>
      </c>
      <c r="D106" s="78"/>
      <c r="E106" s="74"/>
      <c r="F106" s="79"/>
      <c r="G106" s="80"/>
      <c r="H106" s="79"/>
      <c r="I106" s="81"/>
      <c r="J106" s="79"/>
      <c r="K106" s="82"/>
      <c r="L106" s="98"/>
      <c r="M106" s="101" t="str">
        <f>IF(ISNA(VLOOKUP(H106,VulnerabilityMatrix,MATCH(J106,'List Values'!$N$19:$S$19,0),FALSE)),"",VLOOKUP(H106,VulnerabilityMatrix,MATCH(J106,'List Values'!$N$19:$S$19,0),FALSE))</f>
        <v/>
      </c>
      <c r="N106" s="101" t="str">
        <f>IF(ISNA(VLOOKUP(F106,LEFMatrix,MATCH(M106,'List Values'!$N$29:$S$29,0),FALSE)),"",VLOOKUP(F106,LEFMatrix,MATCH(M106,'List Values'!$N$29:$S$29,0),FALSE))</f>
        <v/>
      </c>
      <c r="O106" s="100"/>
    </row>
    <row r="107" spans="2:15" x14ac:dyDescent="0.3">
      <c r="B107" s="71" t="str">
        <f>CONCATENATE('IT Inventory'!B107,".  ",'IT Inventory'!C107,":  ",'IT Inventory'!D107, " - ",'IT Inventory'!E107)</f>
        <v xml:space="preserve">102.  :   - </v>
      </c>
      <c r="C107" s="72" t="str">
        <f>IF(ISBLANK('Data Analysis'!C107),"",'Data Analysis'!C107)</f>
        <v/>
      </c>
      <c r="D107" s="78"/>
      <c r="E107" s="74"/>
      <c r="F107" s="79"/>
      <c r="G107" s="80"/>
      <c r="H107" s="79"/>
      <c r="I107" s="81"/>
      <c r="J107" s="79"/>
      <c r="K107" s="82"/>
      <c r="L107" s="98"/>
      <c r="M107" s="101" t="str">
        <f>IF(ISNA(VLOOKUP(H107,VulnerabilityMatrix,MATCH(J107,'List Values'!$N$19:$S$19,0),FALSE)),"",VLOOKUP(H107,VulnerabilityMatrix,MATCH(J107,'List Values'!$N$19:$S$19,0),FALSE))</f>
        <v/>
      </c>
      <c r="N107" s="101" t="str">
        <f>IF(ISNA(VLOOKUP(F107,LEFMatrix,MATCH(M107,'List Values'!$N$29:$S$29,0),FALSE)),"",VLOOKUP(F107,LEFMatrix,MATCH(M107,'List Values'!$N$29:$S$29,0),FALSE))</f>
        <v/>
      </c>
      <c r="O107" s="100"/>
    </row>
    <row r="108" spans="2:15" x14ac:dyDescent="0.3">
      <c r="B108" s="71" t="str">
        <f>CONCATENATE('IT Inventory'!B108,".  ",'IT Inventory'!C108,":  ",'IT Inventory'!D108, " - ",'IT Inventory'!E108)</f>
        <v xml:space="preserve">103.  :   - </v>
      </c>
      <c r="C108" s="72" t="str">
        <f>IF(ISBLANK('Data Analysis'!C108),"",'Data Analysis'!C108)</f>
        <v/>
      </c>
      <c r="D108" s="78"/>
      <c r="E108" s="74"/>
      <c r="F108" s="79"/>
      <c r="G108" s="80"/>
      <c r="H108" s="79"/>
      <c r="I108" s="81"/>
      <c r="J108" s="79"/>
      <c r="K108" s="82"/>
      <c r="L108" s="98"/>
      <c r="M108" s="101" t="str">
        <f>IF(ISNA(VLOOKUP(H108,VulnerabilityMatrix,MATCH(J108,'List Values'!$N$19:$S$19,0),FALSE)),"",VLOOKUP(H108,VulnerabilityMatrix,MATCH(J108,'List Values'!$N$19:$S$19,0),FALSE))</f>
        <v/>
      </c>
      <c r="N108" s="101" t="str">
        <f>IF(ISNA(VLOOKUP(F108,LEFMatrix,MATCH(M108,'List Values'!$N$29:$S$29,0),FALSE)),"",VLOOKUP(F108,LEFMatrix,MATCH(M108,'List Values'!$N$29:$S$29,0),FALSE))</f>
        <v/>
      </c>
      <c r="O108" s="100"/>
    </row>
    <row r="109" spans="2:15" x14ac:dyDescent="0.3">
      <c r="B109" s="71" t="str">
        <f>CONCATENATE('IT Inventory'!B109,".  ",'IT Inventory'!C109,":  ",'IT Inventory'!D109, " - ",'IT Inventory'!E109)</f>
        <v xml:space="preserve">104.  :   - </v>
      </c>
      <c r="C109" s="72" t="str">
        <f>IF(ISBLANK('Data Analysis'!C109),"",'Data Analysis'!C109)</f>
        <v/>
      </c>
      <c r="D109" s="78"/>
      <c r="E109" s="74"/>
      <c r="F109" s="79"/>
      <c r="G109" s="80"/>
      <c r="H109" s="79"/>
      <c r="I109" s="81"/>
      <c r="J109" s="79"/>
      <c r="K109" s="82"/>
      <c r="L109" s="98"/>
      <c r="M109" s="101" t="str">
        <f>IF(ISNA(VLOOKUP(H109,VulnerabilityMatrix,MATCH(J109,'List Values'!$N$19:$S$19,0),FALSE)),"",VLOOKUP(H109,VulnerabilityMatrix,MATCH(J109,'List Values'!$N$19:$S$19,0),FALSE))</f>
        <v/>
      </c>
      <c r="N109" s="101" t="str">
        <f>IF(ISNA(VLOOKUP(F109,LEFMatrix,MATCH(M109,'List Values'!$N$29:$S$29,0),FALSE)),"",VLOOKUP(F109,LEFMatrix,MATCH(M109,'List Values'!$N$29:$S$29,0),FALSE))</f>
        <v/>
      </c>
      <c r="O109" s="100"/>
    </row>
    <row r="110" spans="2:15" x14ac:dyDescent="0.3">
      <c r="B110" s="71" t="str">
        <f>CONCATENATE('IT Inventory'!B110,".  ",'IT Inventory'!C110,":  ",'IT Inventory'!D110, " - ",'IT Inventory'!E110)</f>
        <v xml:space="preserve">105.  :   - </v>
      </c>
      <c r="C110" s="72" t="str">
        <f>IF(ISBLANK('Data Analysis'!C110),"",'Data Analysis'!C110)</f>
        <v/>
      </c>
      <c r="D110" s="78"/>
      <c r="E110" s="74"/>
      <c r="F110" s="79"/>
      <c r="G110" s="80"/>
      <c r="H110" s="79"/>
      <c r="I110" s="81"/>
      <c r="J110" s="79"/>
      <c r="K110" s="82"/>
      <c r="L110" s="98"/>
      <c r="M110" s="101" t="str">
        <f>IF(ISNA(VLOOKUP(H110,VulnerabilityMatrix,MATCH(J110,'List Values'!$N$19:$S$19,0),FALSE)),"",VLOOKUP(H110,VulnerabilityMatrix,MATCH(J110,'List Values'!$N$19:$S$19,0),FALSE))</f>
        <v/>
      </c>
      <c r="N110" s="101" t="str">
        <f>IF(ISNA(VLOOKUP(F110,LEFMatrix,MATCH(M110,'List Values'!$N$29:$S$29,0),FALSE)),"",VLOOKUP(F110,LEFMatrix,MATCH(M110,'List Values'!$N$29:$S$29,0),FALSE))</f>
        <v/>
      </c>
      <c r="O110" s="100"/>
    </row>
    <row r="111" spans="2:15" x14ac:dyDescent="0.3">
      <c r="B111" s="71" t="str">
        <f>CONCATENATE('IT Inventory'!B111,".  ",'IT Inventory'!C111,":  ",'IT Inventory'!D111, " - ",'IT Inventory'!E111)</f>
        <v xml:space="preserve">106.  :   - </v>
      </c>
      <c r="C111" s="72" t="str">
        <f>IF(ISBLANK('Data Analysis'!C111),"",'Data Analysis'!C111)</f>
        <v/>
      </c>
      <c r="D111" s="78"/>
      <c r="E111" s="74"/>
      <c r="F111" s="79"/>
      <c r="G111" s="80"/>
      <c r="H111" s="79"/>
      <c r="I111" s="81"/>
      <c r="J111" s="79"/>
      <c r="K111" s="82"/>
      <c r="L111" s="98"/>
      <c r="M111" s="101" t="str">
        <f>IF(ISNA(VLOOKUP(H111,VulnerabilityMatrix,MATCH(J111,'List Values'!$N$19:$S$19,0),FALSE)),"",VLOOKUP(H111,VulnerabilityMatrix,MATCH(J111,'List Values'!$N$19:$S$19,0),FALSE))</f>
        <v/>
      </c>
      <c r="N111" s="101" t="str">
        <f>IF(ISNA(VLOOKUP(F111,LEFMatrix,MATCH(M111,'List Values'!$N$29:$S$29,0),FALSE)),"",VLOOKUP(F111,LEFMatrix,MATCH(M111,'List Values'!$N$29:$S$29,0),FALSE))</f>
        <v/>
      </c>
      <c r="O111" s="100"/>
    </row>
    <row r="112" spans="2:15" x14ac:dyDescent="0.3">
      <c r="B112" s="71" t="str">
        <f>CONCATENATE('IT Inventory'!B112,".  ",'IT Inventory'!C112,":  ",'IT Inventory'!D112, " - ",'IT Inventory'!E112)</f>
        <v xml:space="preserve">107.  :   - </v>
      </c>
      <c r="C112" s="72" t="str">
        <f>IF(ISBLANK('Data Analysis'!C112),"",'Data Analysis'!C112)</f>
        <v/>
      </c>
      <c r="D112" s="78"/>
      <c r="E112" s="74"/>
      <c r="F112" s="79"/>
      <c r="G112" s="80"/>
      <c r="H112" s="79"/>
      <c r="I112" s="81"/>
      <c r="J112" s="79"/>
      <c r="K112" s="82"/>
      <c r="L112" s="98"/>
      <c r="M112" s="101" t="str">
        <f>IF(ISNA(VLOOKUP(H112,VulnerabilityMatrix,MATCH(J112,'List Values'!$N$19:$S$19,0),FALSE)),"",VLOOKUP(H112,VulnerabilityMatrix,MATCH(J112,'List Values'!$N$19:$S$19,0),FALSE))</f>
        <v/>
      </c>
      <c r="N112" s="101" t="str">
        <f>IF(ISNA(VLOOKUP(F112,LEFMatrix,MATCH(M112,'List Values'!$N$29:$S$29,0),FALSE)),"",VLOOKUP(F112,LEFMatrix,MATCH(M112,'List Values'!$N$29:$S$29,0),FALSE))</f>
        <v/>
      </c>
      <c r="O112" s="100"/>
    </row>
    <row r="113" spans="2:15" x14ac:dyDescent="0.3">
      <c r="B113" s="71" t="str">
        <f>CONCATENATE('IT Inventory'!B113,".  ",'IT Inventory'!C113,":  ",'IT Inventory'!D113, " - ",'IT Inventory'!E113)</f>
        <v xml:space="preserve">108.  :   - </v>
      </c>
      <c r="C113" s="72" t="str">
        <f>IF(ISBLANK('Data Analysis'!C113),"",'Data Analysis'!C113)</f>
        <v/>
      </c>
      <c r="D113" s="78"/>
      <c r="E113" s="74"/>
      <c r="F113" s="79"/>
      <c r="G113" s="80"/>
      <c r="H113" s="79"/>
      <c r="I113" s="81"/>
      <c r="J113" s="79"/>
      <c r="K113" s="82"/>
      <c r="L113" s="98"/>
      <c r="M113" s="101" t="str">
        <f>IF(ISNA(VLOOKUP(H113,VulnerabilityMatrix,MATCH(J113,'List Values'!$N$19:$S$19,0),FALSE)),"",VLOOKUP(H113,VulnerabilityMatrix,MATCH(J113,'List Values'!$N$19:$S$19,0),FALSE))</f>
        <v/>
      </c>
      <c r="N113" s="101" t="str">
        <f>IF(ISNA(VLOOKUP(F113,LEFMatrix,MATCH(M113,'List Values'!$N$29:$S$29,0),FALSE)),"",VLOOKUP(F113,LEFMatrix,MATCH(M113,'List Values'!$N$29:$S$29,0),FALSE))</f>
        <v/>
      </c>
      <c r="O113" s="100"/>
    </row>
    <row r="114" spans="2:15" x14ac:dyDescent="0.3">
      <c r="B114" s="71" t="str">
        <f>CONCATENATE('IT Inventory'!B114,".  ",'IT Inventory'!C114,":  ",'IT Inventory'!D114, " - ",'IT Inventory'!E114)</f>
        <v xml:space="preserve">109.  :   - </v>
      </c>
      <c r="C114" s="72" t="str">
        <f>IF(ISBLANK('Data Analysis'!C114),"",'Data Analysis'!C114)</f>
        <v/>
      </c>
      <c r="D114" s="78"/>
      <c r="E114" s="74"/>
      <c r="F114" s="79"/>
      <c r="G114" s="80"/>
      <c r="H114" s="79"/>
      <c r="I114" s="81"/>
      <c r="J114" s="79"/>
      <c r="K114" s="82"/>
      <c r="L114" s="98"/>
      <c r="M114" s="101" t="str">
        <f>IF(ISNA(VLOOKUP(H114,VulnerabilityMatrix,MATCH(J114,'List Values'!$N$19:$S$19,0),FALSE)),"",VLOOKUP(H114,VulnerabilityMatrix,MATCH(J114,'List Values'!$N$19:$S$19,0),FALSE))</f>
        <v/>
      </c>
      <c r="N114" s="101" t="str">
        <f>IF(ISNA(VLOOKUP(F114,LEFMatrix,MATCH(M114,'List Values'!$N$29:$S$29,0),FALSE)),"",VLOOKUP(F114,LEFMatrix,MATCH(M114,'List Values'!$N$29:$S$29,0),FALSE))</f>
        <v/>
      </c>
      <c r="O114" s="100"/>
    </row>
    <row r="115" spans="2:15" x14ac:dyDescent="0.3">
      <c r="B115" s="71" t="str">
        <f>CONCATENATE('IT Inventory'!B115,".  ",'IT Inventory'!C115,":  ",'IT Inventory'!D115, " - ",'IT Inventory'!E115)</f>
        <v xml:space="preserve">110.  :   - </v>
      </c>
      <c r="C115" s="72" t="str">
        <f>IF(ISBLANK('Data Analysis'!C115),"",'Data Analysis'!C115)</f>
        <v/>
      </c>
      <c r="D115" s="78"/>
      <c r="E115" s="74"/>
      <c r="F115" s="79"/>
      <c r="G115" s="80"/>
      <c r="H115" s="79"/>
      <c r="I115" s="81"/>
      <c r="J115" s="79"/>
      <c r="K115" s="82"/>
      <c r="L115" s="98"/>
      <c r="M115" s="101" t="str">
        <f>IF(ISNA(VLOOKUP(H115,VulnerabilityMatrix,MATCH(J115,'List Values'!$N$19:$S$19,0),FALSE)),"",VLOOKUP(H115,VulnerabilityMatrix,MATCH(J115,'List Values'!$N$19:$S$19,0),FALSE))</f>
        <v/>
      </c>
      <c r="N115" s="101" t="str">
        <f>IF(ISNA(VLOOKUP(F115,LEFMatrix,MATCH(M115,'List Values'!$N$29:$S$29,0),FALSE)),"",VLOOKUP(F115,LEFMatrix,MATCH(M115,'List Values'!$N$29:$S$29,0),FALSE))</f>
        <v/>
      </c>
      <c r="O115" s="100"/>
    </row>
    <row r="116" spans="2:15" x14ac:dyDescent="0.3">
      <c r="B116" s="71" t="str">
        <f>CONCATENATE('IT Inventory'!B116,".  ",'IT Inventory'!C116,":  ",'IT Inventory'!D116, " - ",'IT Inventory'!E116)</f>
        <v xml:space="preserve">111.  :   - </v>
      </c>
      <c r="C116" s="72" t="str">
        <f>IF(ISBLANK('Data Analysis'!C116),"",'Data Analysis'!C116)</f>
        <v/>
      </c>
      <c r="D116" s="78"/>
      <c r="E116" s="74"/>
      <c r="F116" s="79"/>
      <c r="G116" s="80"/>
      <c r="H116" s="79"/>
      <c r="I116" s="81"/>
      <c r="J116" s="79"/>
      <c r="K116" s="82"/>
      <c r="L116" s="98"/>
      <c r="M116" s="101" t="str">
        <f>IF(ISNA(VLOOKUP(H116,VulnerabilityMatrix,MATCH(J116,'List Values'!$N$19:$S$19,0),FALSE)),"",VLOOKUP(H116,VulnerabilityMatrix,MATCH(J116,'List Values'!$N$19:$S$19,0),FALSE))</f>
        <v/>
      </c>
      <c r="N116" s="101" t="str">
        <f>IF(ISNA(VLOOKUP(F116,LEFMatrix,MATCH(M116,'List Values'!$N$29:$S$29,0),FALSE)),"",VLOOKUP(F116,LEFMatrix,MATCH(M116,'List Values'!$N$29:$S$29,0),FALSE))</f>
        <v/>
      </c>
      <c r="O116" s="100"/>
    </row>
    <row r="117" spans="2:15" x14ac:dyDescent="0.3">
      <c r="B117" s="71" t="str">
        <f>CONCATENATE('IT Inventory'!B117,".  ",'IT Inventory'!C117,":  ",'IT Inventory'!D117, " - ",'IT Inventory'!E117)</f>
        <v xml:space="preserve">112.  :   - </v>
      </c>
      <c r="C117" s="72" t="str">
        <f>IF(ISBLANK('Data Analysis'!C117),"",'Data Analysis'!C117)</f>
        <v/>
      </c>
      <c r="D117" s="78"/>
      <c r="E117" s="74"/>
      <c r="F117" s="79"/>
      <c r="G117" s="80"/>
      <c r="H117" s="79"/>
      <c r="I117" s="81"/>
      <c r="J117" s="79"/>
      <c r="K117" s="82"/>
      <c r="L117" s="98"/>
      <c r="M117" s="101" t="str">
        <f>IF(ISNA(VLOOKUP(H117,VulnerabilityMatrix,MATCH(J117,'List Values'!$N$19:$S$19,0),FALSE)),"",VLOOKUP(H117,VulnerabilityMatrix,MATCH(J117,'List Values'!$N$19:$S$19,0),FALSE))</f>
        <v/>
      </c>
      <c r="N117" s="101" t="str">
        <f>IF(ISNA(VLOOKUP(F117,LEFMatrix,MATCH(M117,'List Values'!$N$29:$S$29,0),FALSE)),"",VLOOKUP(F117,LEFMatrix,MATCH(M117,'List Values'!$N$29:$S$29,0),FALSE))</f>
        <v/>
      </c>
      <c r="O117" s="100"/>
    </row>
    <row r="118" spans="2:15" x14ac:dyDescent="0.3">
      <c r="B118" s="71" t="str">
        <f>CONCATENATE('IT Inventory'!B118,".  ",'IT Inventory'!C118,":  ",'IT Inventory'!D118, " - ",'IT Inventory'!E118)</f>
        <v xml:space="preserve">113.  :   - </v>
      </c>
      <c r="C118" s="72" t="str">
        <f>IF(ISBLANK('Data Analysis'!C118),"",'Data Analysis'!C118)</f>
        <v/>
      </c>
      <c r="D118" s="78"/>
      <c r="E118" s="74"/>
      <c r="F118" s="79"/>
      <c r="G118" s="80"/>
      <c r="H118" s="79"/>
      <c r="I118" s="81"/>
      <c r="J118" s="79"/>
      <c r="K118" s="82"/>
      <c r="L118" s="98"/>
      <c r="M118" s="101" t="str">
        <f>IF(ISNA(VLOOKUP(H118,VulnerabilityMatrix,MATCH(J118,'List Values'!$N$19:$S$19,0),FALSE)),"",VLOOKUP(H118,VulnerabilityMatrix,MATCH(J118,'List Values'!$N$19:$S$19,0),FALSE))</f>
        <v/>
      </c>
      <c r="N118" s="101" t="str">
        <f>IF(ISNA(VLOOKUP(F118,LEFMatrix,MATCH(M118,'List Values'!$N$29:$S$29,0),FALSE)),"",VLOOKUP(F118,LEFMatrix,MATCH(M118,'List Values'!$N$29:$S$29,0),FALSE))</f>
        <v/>
      </c>
      <c r="O118" s="100"/>
    </row>
    <row r="119" spans="2:15" x14ac:dyDescent="0.3">
      <c r="B119" s="71" t="str">
        <f>CONCATENATE('IT Inventory'!B119,".  ",'IT Inventory'!C119,":  ",'IT Inventory'!D119, " - ",'IT Inventory'!E119)</f>
        <v xml:space="preserve">114.  :   - </v>
      </c>
      <c r="C119" s="72" t="str">
        <f>IF(ISBLANK('Data Analysis'!C119),"",'Data Analysis'!C119)</f>
        <v/>
      </c>
      <c r="D119" s="78"/>
      <c r="E119" s="74"/>
      <c r="F119" s="79"/>
      <c r="G119" s="80"/>
      <c r="H119" s="79"/>
      <c r="I119" s="81"/>
      <c r="J119" s="79"/>
      <c r="K119" s="82"/>
      <c r="L119" s="98"/>
      <c r="M119" s="101" t="str">
        <f>IF(ISNA(VLOOKUP(H119,VulnerabilityMatrix,MATCH(J119,'List Values'!$N$19:$S$19,0),FALSE)),"",VLOOKUP(H119,VulnerabilityMatrix,MATCH(J119,'List Values'!$N$19:$S$19,0),FALSE))</f>
        <v/>
      </c>
      <c r="N119" s="101" t="str">
        <f>IF(ISNA(VLOOKUP(F119,LEFMatrix,MATCH(M119,'List Values'!$N$29:$S$29,0),FALSE)),"",VLOOKUP(F119,LEFMatrix,MATCH(M119,'List Values'!$N$29:$S$29,0),FALSE))</f>
        <v/>
      </c>
      <c r="O119" s="100"/>
    </row>
    <row r="120" spans="2:15" x14ac:dyDescent="0.3">
      <c r="B120" s="71" t="str">
        <f>CONCATENATE('IT Inventory'!B120,".  ",'IT Inventory'!C120,":  ",'IT Inventory'!D120, " - ",'IT Inventory'!E120)</f>
        <v xml:space="preserve">115.  :   - </v>
      </c>
      <c r="C120" s="72" t="str">
        <f>IF(ISBLANK('Data Analysis'!C120),"",'Data Analysis'!C120)</f>
        <v/>
      </c>
      <c r="D120" s="78"/>
      <c r="E120" s="74"/>
      <c r="F120" s="79"/>
      <c r="G120" s="80"/>
      <c r="H120" s="79"/>
      <c r="I120" s="81"/>
      <c r="J120" s="79"/>
      <c r="K120" s="82"/>
      <c r="L120" s="98"/>
      <c r="M120" s="101" t="str">
        <f>IF(ISNA(VLOOKUP(H120,VulnerabilityMatrix,MATCH(J120,'List Values'!$N$19:$S$19,0),FALSE)),"",VLOOKUP(H120,VulnerabilityMatrix,MATCH(J120,'List Values'!$N$19:$S$19,0),FALSE))</f>
        <v/>
      </c>
      <c r="N120" s="101" t="str">
        <f>IF(ISNA(VLOOKUP(F120,LEFMatrix,MATCH(M120,'List Values'!$N$29:$S$29,0),FALSE)),"",VLOOKUP(F120,LEFMatrix,MATCH(M120,'List Values'!$N$29:$S$29,0),FALSE))</f>
        <v/>
      </c>
      <c r="O120" s="100"/>
    </row>
    <row r="121" spans="2:15" x14ac:dyDescent="0.3">
      <c r="B121" s="71" t="str">
        <f>CONCATENATE('IT Inventory'!B121,".  ",'IT Inventory'!C121,":  ",'IT Inventory'!D121, " - ",'IT Inventory'!E121)</f>
        <v xml:space="preserve">116.  :   - </v>
      </c>
      <c r="C121" s="72" t="str">
        <f>IF(ISBLANK('Data Analysis'!C121),"",'Data Analysis'!C121)</f>
        <v/>
      </c>
      <c r="D121" s="78"/>
      <c r="E121" s="74"/>
      <c r="F121" s="79"/>
      <c r="G121" s="80"/>
      <c r="H121" s="79"/>
      <c r="I121" s="81"/>
      <c r="J121" s="79"/>
      <c r="K121" s="82"/>
      <c r="L121" s="98"/>
      <c r="M121" s="101" t="str">
        <f>IF(ISNA(VLOOKUP(H121,VulnerabilityMatrix,MATCH(J121,'List Values'!$N$19:$S$19,0),FALSE)),"",VLOOKUP(H121,VulnerabilityMatrix,MATCH(J121,'List Values'!$N$19:$S$19,0),FALSE))</f>
        <v/>
      </c>
      <c r="N121" s="101" t="str">
        <f>IF(ISNA(VLOOKUP(F121,LEFMatrix,MATCH(M121,'List Values'!$N$29:$S$29,0),FALSE)),"",VLOOKUP(F121,LEFMatrix,MATCH(M121,'List Values'!$N$29:$S$29,0),FALSE))</f>
        <v/>
      </c>
      <c r="O121" s="100"/>
    </row>
    <row r="122" spans="2:15" x14ac:dyDescent="0.3">
      <c r="B122" s="71" t="str">
        <f>CONCATENATE('IT Inventory'!B122,".  ",'IT Inventory'!C122,":  ",'IT Inventory'!D122, " - ",'IT Inventory'!E122)</f>
        <v xml:space="preserve">117.  :   - </v>
      </c>
      <c r="C122" s="72" t="str">
        <f>IF(ISBLANK('Data Analysis'!C122),"",'Data Analysis'!C122)</f>
        <v/>
      </c>
      <c r="D122" s="78"/>
      <c r="E122" s="74"/>
      <c r="F122" s="79"/>
      <c r="G122" s="80"/>
      <c r="H122" s="79"/>
      <c r="I122" s="81"/>
      <c r="J122" s="79"/>
      <c r="K122" s="82"/>
      <c r="L122" s="98"/>
      <c r="M122" s="101" t="str">
        <f>IF(ISNA(VLOOKUP(H122,VulnerabilityMatrix,MATCH(J122,'List Values'!$N$19:$S$19,0),FALSE)),"",VLOOKUP(H122,VulnerabilityMatrix,MATCH(J122,'List Values'!$N$19:$S$19,0),FALSE))</f>
        <v/>
      </c>
      <c r="N122" s="101" t="str">
        <f>IF(ISNA(VLOOKUP(F122,LEFMatrix,MATCH(M122,'List Values'!$N$29:$S$29,0),FALSE)),"",VLOOKUP(F122,LEFMatrix,MATCH(M122,'List Values'!$N$29:$S$29,0),FALSE))</f>
        <v/>
      </c>
      <c r="O122" s="100"/>
    </row>
    <row r="123" spans="2:15" x14ac:dyDescent="0.3">
      <c r="B123" s="71" t="str">
        <f>CONCATENATE('IT Inventory'!B123,".  ",'IT Inventory'!C123,":  ",'IT Inventory'!D123, " - ",'IT Inventory'!E123)</f>
        <v xml:space="preserve">118.  :   - </v>
      </c>
      <c r="C123" s="72" t="str">
        <f>IF(ISBLANK('Data Analysis'!C123),"",'Data Analysis'!C123)</f>
        <v/>
      </c>
      <c r="D123" s="78"/>
      <c r="E123" s="74"/>
      <c r="F123" s="79"/>
      <c r="G123" s="80"/>
      <c r="H123" s="79"/>
      <c r="I123" s="81"/>
      <c r="J123" s="79"/>
      <c r="K123" s="82"/>
      <c r="L123" s="98"/>
      <c r="M123" s="101" t="str">
        <f>IF(ISNA(VLOOKUP(H123,VulnerabilityMatrix,MATCH(J123,'List Values'!$N$19:$S$19,0),FALSE)),"",VLOOKUP(H123,VulnerabilityMatrix,MATCH(J123,'List Values'!$N$19:$S$19,0),FALSE))</f>
        <v/>
      </c>
      <c r="N123" s="101" t="str">
        <f>IF(ISNA(VLOOKUP(F123,LEFMatrix,MATCH(M123,'List Values'!$N$29:$S$29,0),FALSE)),"",VLOOKUP(F123,LEFMatrix,MATCH(M123,'List Values'!$N$29:$S$29,0),FALSE))</f>
        <v/>
      </c>
      <c r="O123" s="100"/>
    </row>
    <row r="124" spans="2:15" x14ac:dyDescent="0.3">
      <c r="B124" s="71" t="str">
        <f>CONCATENATE('IT Inventory'!B124,".  ",'IT Inventory'!C124,":  ",'IT Inventory'!D124, " - ",'IT Inventory'!E124)</f>
        <v xml:space="preserve">119.  :   - </v>
      </c>
      <c r="C124" s="72" t="str">
        <f>IF(ISBLANK('Data Analysis'!C124),"",'Data Analysis'!C124)</f>
        <v/>
      </c>
      <c r="D124" s="78"/>
      <c r="E124" s="74"/>
      <c r="F124" s="79"/>
      <c r="G124" s="80"/>
      <c r="H124" s="79"/>
      <c r="I124" s="81"/>
      <c r="J124" s="79"/>
      <c r="K124" s="82"/>
      <c r="L124" s="98"/>
      <c r="M124" s="101" t="str">
        <f>IF(ISNA(VLOOKUP(H124,VulnerabilityMatrix,MATCH(J124,'List Values'!$N$19:$S$19,0),FALSE)),"",VLOOKUP(H124,VulnerabilityMatrix,MATCH(J124,'List Values'!$N$19:$S$19,0),FALSE))</f>
        <v/>
      </c>
      <c r="N124" s="101" t="str">
        <f>IF(ISNA(VLOOKUP(F124,LEFMatrix,MATCH(M124,'List Values'!$N$29:$S$29,0),FALSE)),"",VLOOKUP(F124,LEFMatrix,MATCH(M124,'List Values'!$N$29:$S$29,0),FALSE))</f>
        <v/>
      </c>
      <c r="O124" s="100"/>
    </row>
    <row r="125" spans="2:15" x14ac:dyDescent="0.3">
      <c r="B125" s="71" t="str">
        <f>CONCATENATE('IT Inventory'!B125,".  ",'IT Inventory'!C125,":  ",'IT Inventory'!D125, " - ",'IT Inventory'!E125)</f>
        <v xml:space="preserve">120.  :   - </v>
      </c>
      <c r="C125" s="72" t="str">
        <f>IF(ISBLANK('Data Analysis'!C125),"",'Data Analysis'!C125)</f>
        <v/>
      </c>
      <c r="D125" s="78"/>
      <c r="E125" s="74"/>
      <c r="F125" s="79"/>
      <c r="G125" s="80"/>
      <c r="H125" s="79"/>
      <c r="I125" s="81"/>
      <c r="J125" s="79"/>
      <c r="K125" s="82"/>
      <c r="L125" s="98"/>
      <c r="M125" s="101" t="str">
        <f>IF(ISNA(VLOOKUP(H125,VulnerabilityMatrix,MATCH(J125,'List Values'!$N$19:$S$19,0),FALSE)),"",VLOOKUP(H125,VulnerabilityMatrix,MATCH(J125,'List Values'!$N$19:$S$19,0),FALSE))</f>
        <v/>
      </c>
      <c r="N125" s="101" t="str">
        <f>IF(ISNA(VLOOKUP(F125,LEFMatrix,MATCH(M125,'List Values'!$N$29:$S$29,0),FALSE)),"",VLOOKUP(F125,LEFMatrix,MATCH(M125,'List Values'!$N$29:$S$29,0),FALSE))</f>
        <v/>
      </c>
      <c r="O125" s="100"/>
    </row>
    <row r="126" spans="2:15" ht="20.25" customHeight="1" x14ac:dyDescent="0.3">
      <c r="B126" s="95" t="s">
        <v>216</v>
      </c>
    </row>
  </sheetData>
  <sheetProtection insertRows="0"/>
  <mergeCells count="6">
    <mergeCell ref="B2:H2"/>
    <mergeCell ref="F4:I4"/>
    <mergeCell ref="Q6:S6"/>
    <mergeCell ref="D4:E4"/>
    <mergeCell ref="J4:K4"/>
    <mergeCell ref="M4:O4"/>
  </mergeCells>
  <conditionalFormatting sqref="M6:N125">
    <cfRule type="beginsWith" dxfId="29" priority="1" operator="beginsWith" text="VL">
      <formula>LEFT(M6,LEN("VL"))="VL"</formula>
    </cfRule>
    <cfRule type="beginsWith" dxfId="28" priority="16" operator="beginsWith" text="L">
      <formula>LEFT(M6,LEN("L"))="L"</formula>
    </cfRule>
    <cfRule type="containsText" dxfId="27" priority="17" operator="containsText" text="M">
      <formula>NOT(ISERROR(SEARCH("M",M6)))</formula>
    </cfRule>
    <cfRule type="beginsWith" dxfId="26" priority="18" operator="beginsWith" text="H">
      <formula>LEFT(M6,LEN("H"))="H"</formula>
    </cfRule>
    <cfRule type="beginsWith" dxfId="25" priority="19" operator="beginsWith" text="VH">
      <formula>LEFT(M6,LEN("VH"))="VH"</formula>
    </cfRule>
  </conditionalFormatting>
  <dataValidations count="1">
    <dataValidation allowBlank="1" sqref="M6:N125"/>
  </dataValidations>
  <hyperlinks>
    <hyperlink ref="B3" r:id="rId1"/>
    <hyperlink ref="D3" r:id="rId2"/>
    <hyperlink ref="K5" r:id="rId3" display="Describe controls (see policy IT-12)"/>
  </hyperlinks>
  <pageMargins left="0.7" right="0.7" top="0.75" bottom="0.75" header="0.3" footer="0.3"/>
  <pageSetup orientation="portrait" r:id="rId4"/>
  <legacyDrawing r:id="rId5"/>
  <extLst>
    <ext xmlns:x14="http://schemas.microsoft.com/office/spreadsheetml/2009/9/main" uri="{78C0D931-6437-407d-A8EE-F0AAD7539E65}">
      <x14:conditionalFormattings>
        <x14:conditionalFormatting xmlns:xm="http://schemas.microsoft.com/office/excel/2006/main">
          <x14:cfRule type="beginsWith" priority="20" operator="beginsWith" id="{BC62DD69-2680-466A-9642-744A0D35E7A3}">
            <xm:f>LEFT(O6,LEN('List Values'!$J$18+'List Values'!$J$17))='List Values'!$J$18+'List Values'!$J$17</xm:f>
            <xm:f>'List Values'!$J$18+'List Values'!$J$17</xm:f>
            <x14:dxf>
              <font>
                <b/>
                <i val="0"/>
                <color theme="0"/>
              </font>
              <fill>
                <patternFill>
                  <bgColor rgb="FFC00000"/>
                </patternFill>
              </fill>
            </x14:dxf>
          </x14:cfRule>
          <x14:cfRule type="containsText" priority="21" operator="containsText" id="{6C37DEEC-C294-45D6-86CE-67EF0177617A}">
            <xm:f>NOT(ISERROR(SEARCH('List Values'!$J$18,O6)))</xm:f>
            <xm:f>'List Values'!$J$18</xm:f>
            <x14:dxf>
              <font>
                <b/>
                <i val="0"/>
                <color theme="0"/>
              </font>
              <fill>
                <patternFill>
                  <bgColor rgb="FFFF0000"/>
                </patternFill>
              </fill>
            </x14:dxf>
          </x14:cfRule>
          <x14:cfRule type="containsText" priority="22" operator="containsText" id="{B228C2F8-4ED1-401A-8A12-5E2308D53564}">
            <xm:f>NOT(ISERROR(SEARCH('List Values'!$J$19,O6)))</xm:f>
            <xm:f>'List Values'!$J$19</xm:f>
            <x14:dxf>
              <font>
                <b/>
                <i val="0"/>
              </font>
              <fill>
                <patternFill>
                  <bgColor rgb="FFFFC000"/>
                </patternFill>
              </fill>
            </x14:dxf>
          </x14:cfRule>
          <x14:cfRule type="containsText" priority="23" operator="containsText" id="{B84B60A5-5941-4AC4-B9E1-7C76F64F01AB}">
            <xm:f>NOT(ISERROR(SEARCH('List Values'!$J$20,O6)))</xm:f>
            <xm:f>'List Values'!$J$20</xm:f>
            <x14:dxf>
              <fill>
                <patternFill>
                  <bgColor rgb="FFFFFF00"/>
                </patternFill>
              </fill>
            </x14:dxf>
          </x14:cfRule>
          <x14:cfRule type="containsText" priority="24" operator="containsText" id="{D833E561-75AD-4C9C-B611-39B1C8C3D2FC}">
            <xm:f>NOT(ISERROR(SEARCH('List Values'!$J$21,O6)))</xm:f>
            <xm:f>'List Values'!$J$21</xm:f>
            <x14:dxf>
              <fill>
                <patternFill>
                  <bgColor rgb="FF92D050"/>
                </patternFill>
              </fill>
            </x14:dxf>
          </x14:cfRule>
          <x14:cfRule type="containsText" priority="25" operator="containsText" id="{9EB7AEB8-7A30-428E-B559-AA0120B75B2D}">
            <xm:f>NOT(ISERROR(SEARCH('List Values'!$J$22,O6)))</xm:f>
            <xm:f>'List Values'!$J$22</xm:f>
            <x14:dxf>
              <fill>
                <patternFill>
                  <bgColor rgb="FF00B050"/>
                </patternFill>
              </fill>
            </x14:dxf>
          </x14:cfRule>
          <xm:sqref>O6:O125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'List Values'!$I$3:$I$12</xm:f>
          </x14:formula1>
          <xm:sqref>D6:D125</xm:sqref>
        </x14:dataValidation>
        <x14:dataValidation type="list" allowBlank="1" showInputMessage="1" showErrorMessage="1">
          <x14:formula1>
            <xm:f>'List Values'!$I$17:$I$21</xm:f>
          </x14:formula1>
          <xm:sqref>F6:F125 H6:H125 J6:J125</xm:sqref>
        </x14:dataValidation>
        <x14:dataValidation type="list" allowBlank="1" showInputMessage="1" showErrorMessage="1">
          <x14:formula1>
            <xm:f>'List Values'!$J$17:$J$22</xm:f>
          </x14:formula1>
          <xm:sqref>O6:O125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B1:L126"/>
  <sheetViews>
    <sheetView topLeftCell="B1" zoomScale="90" zoomScaleNormal="90" workbookViewId="0">
      <selection activeCell="B2" sqref="B2:H2"/>
    </sheetView>
  </sheetViews>
  <sheetFormatPr defaultColWidth="9.109375" defaultRowHeight="14.4" x14ac:dyDescent="0.3"/>
  <cols>
    <col min="1" max="1" width="2" style="102" customWidth="1"/>
    <col min="2" max="2" width="36.109375" style="102" customWidth="1"/>
    <col min="3" max="4" width="15.33203125" style="102" customWidth="1"/>
    <col min="5" max="6" width="29.109375" style="102" customWidth="1"/>
    <col min="7" max="7" width="30.6640625" style="102" customWidth="1"/>
    <col min="8" max="8" width="25.6640625" style="102" customWidth="1"/>
    <col min="9" max="9" width="13.44140625" style="102" customWidth="1"/>
    <col min="10" max="10" width="5.6640625" style="102" customWidth="1"/>
    <col min="11" max="11" width="23.44140625" style="102" bestFit="1" customWidth="1"/>
    <col min="12" max="12" width="71.44140625" style="102" bestFit="1" customWidth="1"/>
    <col min="13" max="16384" width="9.109375" style="102"/>
  </cols>
  <sheetData>
    <row r="1" spans="2:12" ht="6" customHeight="1" thickBot="1" x14ac:dyDescent="0.3"/>
    <row r="2" spans="2:12" ht="19.5" thickBot="1" x14ac:dyDescent="0.35">
      <c r="B2" s="172" t="s">
        <v>57</v>
      </c>
      <c r="C2" s="173"/>
      <c r="D2" s="173"/>
      <c r="E2" s="173"/>
      <c r="F2" s="173"/>
      <c r="G2" s="173"/>
      <c r="H2" s="174"/>
    </row>
    <row r="3" spans="2:12" ht="6.75" customHeight="1" x14ac:dyDescent="0.3">
      <c r="B3" s="175"/>
      <c r="C3" s="175"/>
      <c r="D3" s="175"/>
      <c r="E3" s="175"/>
      <c r="F3" s="103"/>
      <c r="G3" s="104"/>
      <c r="H3" s="104"/>
    </row>
    <row r="4" spans="2:12" ht="6.75" customHeight="1" x14ac:dyDescent="0.3">
      <c r="B4" s="103"/>
      <c r="C4" s="103"/>
      <c r="D4" s="103"/>
      <c r="E4" s="103"/>
      <c r="F4" s="103"/>
      <c r="G4" s="104"/>
      <c r="H4" s="104"/>
    </row>
    <row r="5" spans="2:12" ht="51" customHeight="1" x14ac:dyDescent="0.25">
      <c r="B5" s="105" t="s">
        <v>31</v>
      </c>
      <c r="C5" s="105" t="s">
        <v>92</v>
      </c>
      <c r="D5" s="105" t="s">
        <v>93</v>
      </c>
      <c r="E5" s="105" t="s">
        <v>156</v>
      </c>
      <c r="F5" s="105" t="s">
        <v>108</v>
      </c>
      <c r="G5" s="105" t="s">
        <v>56</v>
      </c>
      <c r="H5" s="105" t="s">
        <v>106</v>
      </c>
      <c r="I5" s="105" t="s">
        <v>107</v>
      </c>
      <c r="K5" s="106" t="s">
        <v>61</v>
      </c>
      <c r="L5" s="106" t="s">
        <v>60</v>
      </c>
    </row>
    <row r="6" spans="2:12" ht="15" x14ac:dyDescent="0.25">
      <c r="B6" s="107" t="str">
        <f>CONCATENATE('IT Inventory'!B6,".  ",'IT Inventory'!C6,":  ",'IT Inventory'!D6)</f>
        <v xml:space="preserve">1.  :  </v>
      </c>
      <c r="C6" s="108" t="str">
        <f>'Risk Assessment'!M6</f>
        <v/>
      </c>
      <c r="D6" s="108" t="str">
        <f>'Risk Assessment'!N6</f>
        <v/>
      </c>
      <c r="E6" s="109"/>
      <c r="F6" s="110"/>
      <c r="G6" s="110"/>
      <c r="H6" s="110"/>
      <c r="I6" s="111"/>
      <c r="K6" s="110" t="s">
        <v>45</v>
      </c>
      <c r="L6" s="112" t="s">
        <v>59</v>
      </c>
    </row>
    <row r="7" spans="2:12" ht="15" x14ac:dyDescent="0.25">
      <c r="B7" s="113" t="str">
        <f>CONCATENATE('IT Inventory'!B7,".  ",'IT Inventory'!C7,":  ",'IT Inventory'!D7)</f>
        <v xml:space="preserve">2.  :  </v>
      </c>
      <c r="C7" s="114" t="str">
        <f>'Risk Assessment'!M7</f>
        <v/>
      </c>
      <c r="D7" s="114" t="str">
        <f>'Risk Assessment'!N7</f>
        <v/>
      </c>
      <c r="E7" s="115"/>
      <c r="F7" s="110"/>
      <c r="G7" s="116"/>
      <c r="H7" s="116"/>
      <c r="I7" s="117"/>
      <c r="K7" s="116" t="s">
        <v>46</v>
      </c>
      <c r="L7" s="118" t="s">
        <v>62</v>
      </c>
    </row>
    <row r="8" spans="2:12" ht="15" x14ac:dyDescent="0.25">
      <c r="B8" s="113" t="str">
        <f>CONCATENATE('IT Inventory'!B8,".  ",'IT Inventory'!C8,":  ",'IT Inventory'!D8)</f>
        <v xml:space="preserve">3.  :  </v>
      </c>
      <c r="C8" s="114" t="str">
        <f>'Risk Assessment'!M8</f>
        <v/>
      </c>
      <c r="D8" s="114" t="str">
        <f>'Risk Assessment'!N8</f>
        <v/>
      </c>
      <c r="E8" s="115"/>
      <c r="F8" s="110"/>
      <c r="G8" s="116"/>
      <c r="H8" s="116"/>
      <c r="I8" s="117"/>
      <c r="K8" s="116" t="s">
        <v>15</v>
      </c>
      <c r="L8" s="118" t="s">
        <v>63</v>
      </c>
    </row>
    <row r="9" spans="2:12" ht="15" x14ac:dyDescent="0.25">
      <c r="B9" s="113" t="str">
        <f>CONCATENATE('IT Inventory'!B9,".  ",'IT Inventory'!C9,":  ",'IT Inventory'!D9)</f>
        <v xml:space="preserve">4.  :  </v>
      </c>
      <c r="C9" s="114" t="str">
        <f>'Risk Assessment'!M9</f>
        <v/>
      </c>
      <c r="D9" s="114" t="str">
        <f>'Risk Assessment'!N9</f>
        <v/>
      </c>
      <c r="E9" s="115"/>
      <c r="F9" s="110"/>
      <c r="G9" s="116"/>
      <c r="H9" s="116"/>
      <c r="I9" s="117"/>
      <c r="K9" s="116" t="s">
        <v>47</v>
      </c>
      <c r="L9" s="118" t="s">
        <v>64</v>
      </c>
    </row>
    <row r="10" spans="2:12" ht="15" x14ac:dyDescent="0.25">
      <c r="B10" s="113" t="str">
        <f>CONCATENATE('IT Inventory'!B10,".  ",'IT Inventory'!C10,":  ",'IT Inventory'!D10)</f>
        <v xml:space="preserve">5.  :  </v>
      </c>
      <c r="C10" s="114" t="str">
        <f>'Risk Assessment'!M10</f>
        <v/>
      </c>
      <c r="D10" s="114" t="str">
        <f>'Risk Assessment'!N10</f>
        <v/>
      </c>
      <c r="E10" s="115"/>
      <c r="F10" s="110"/>
      <c r="G10" s="116"/>
      <c r="H10" s="116"/>
      <c r="I10" s="117"/>
      <c r="K10" s="116" t="s">
        <v>48</v>
      </c>
      <c r="L10" s="118" t="s">
        <v>65</v>
      </c>
    </row>
    <row r="11" spans="2:12" ht="15" x14ac:dyDescent="0.25">
      <c r="B11" s="113" t="str">
        <f>CONCATENATE('IT Inventory'!B11,".  ",'IT Inventory'!C11,":  ",'IT Inventory'!D11)</f>
        <v xml:space="preserve">6.  :  </v>
      </c>
      <c r="C11" s="114" t="str">
        <f>'Risk Assessment'!M11</f>
        <v/>
      </c>
      <c r="D11" s="114" t="str">
        <f>'Risk Assessment'!N11</f>
        <v/>
      </c>
      <c r="E11" s="115"/>
      <c r="F11" s="110"/>
      <c r="G11" s="116"/>
      <c r="H11" s="116"/>
      <c r="I11" s="117"/>
      <c r="K11" s="116" t="s">
        <v>49</v>
      </c>
      <c r="L11" s="116" t="s">
        <v>66</v>
      </c>
    </row>
    <row r="12" spans="2:12" ht="15" x14ac:dyDescent="0.25">
      <c r="B12" s="113" t="str">
        <f>CONCATENATE('IT Inventory'!B12,".  ",'IT Inventory'!C12,":  ",'IT Inventory'!D12)</f>
        <v xml:space="preserve">7.  :  </v>
      </c>
      <c r="C12" s="114" t="str">
        <f>'Risk Assessment'!M12</f>
        <v/>
      </c>
      <c r="D12" s="114" t="str">
        <f>'Risk Assessment'!N12</f>
        <v/>
      </c>
      <c r="E12" s="115"/>
      <c r="F12" s="110"/>
      <c r="G12" s="116"/>
      <c r="H12" s="116"/>
      <c r="I12" s="117"/>
      <c r="K12" s="116" t="s">
        <v>50</v>
      </c>
      <c r="L12" s="118" t="s">
        <v>67</v>
      </c>
    </row>
    <row r="13" spans="2:12" ht="15" x14ac:dyDescent="0.25">
      <c r="B13" s="113" t="str">
        <f>CONCATENATE('IT Inventory'!B13,".  ",'IT Inventory'!C13,":  ",'IT Inventory'!D13)</f>
        <v xml:space="preserve">8.  :  </v>
      </c>
      <c r="C13" s="114" t="str">
        <f>'Risk Assessment'!M13</f>
        <v/>
      </c>
      <c r="D13" s="114" t="str">
        <f>'Risk Assessment'!N13</f>
        <v/>
      </c>
      <c r="E13" s="115"/>
      <c r="F13" s="110"/>
      <c r="G13" s="116"/>
      <c r="H13" s="116"/>
      <c r="I13" s="117"/>
      <c r="K13" s="116" t="s">
        <v>53</v>
      </c>
      <c r="L13" s="118" t="s">
        <v>111</v>
      </c>
    </row>
    <row r="14" spans="2:12" ht="14.4" customHeight="1" x14ac:dyDescent="0.25">
      <c r="B14" s="113" t="str">
        <f>CONCATENATE('IT Inventory'!B14,".  ",'IT Inventory'!C14,":  ",'IT Inventory'!D14)</f>
        <v xml:space="preserve">9.  :  </v>
      </c>
      <c r="C14" s="114" t="str">
        <f>'Risk Assessment'!M14</f>
        <v/>
      </c>
      <c r="D14" s="114" t="str">
        <f>'Risk Assessment'!N14</f>
        <v/>
      </c>
      <c r="E14" s="115"/>
      <c r="F14" s="110"/>
      <c r="G14" s="116"/>
      <c r="H14" s="116"/>
      <c r="I14" s="117"/>
      <c r="K14" s="116" t="s">
        <v>51</v>
      </c>
      <c r="L14" s="118" t="s">
        <v>155</v>
      </c>
    </row>
    <row r="15" spans="2:12" ht="15" x14ac:dyDescent="0.25">
      <c r="B15" s="113" t="str">
        <f>CONCATENATE('IT Inventory'!B15,".  ",'IT Inventory'!C15,":  ",'IT Inventory'!D15)</f>
        <v xml:space="preserve">10.  :  </v>
      </c>
      <c r="C15" s="114" t="str">
        <f>'Risk Assessment'!M15</f>
        <v/>
      </c>
      <c r="D15" s="114" t="str">
        <f>'Risk Assessment'!N15</f>
        <v/>
      </c>
      <c r="E15" s="115"/>
      <c r="F15" s="110"/>
      <c r="G15" s="116"/>
      <c r="H15" s="116"/>
      <c r="I15" s="117"/>
      <c r="K15" s="116" t="s">
        <v>154</v>
      </c>
      <c r="L15" s="118" t="s">
        <v>155</v>
      </c>
    </row>
    <row r="16" spans="2:12" ht="15" x14ac:dyDescent="0.25">
      <c r="B16" s="113" t="str">
        <f>CONCATENATE('IT Inventory'!B16,".  ",'IT Inventory'!C16,":  ",'IT Inventory'!D16)</f>
        <v xml:space="preserve">11.  :  </v>
      </c>
      <c r="C16" s="114" t="str">
        <f>'Risk Assessment'!M16</f>
        <v/>
      </c>
      <c r="D16" s="114" t="str">
        <f>'Risk Assessment'!N16</f>
        <v/>
      </c>
      <c r="E16" s="115"/>
      <c r="F16" s="110"/>
      <c r="G16" s="116"/>
      <c r="H16" s="116"/>
      <c r="I16" s="117"/>
      <c r="K16" s="116" t="s">
        <v>54</v>
      </c>
      <c r="L16" s="116" t="s">
        <v>68</v>
      </c>
    </row>
    <row r="17" spans="2:12" ht="15" x14ac:dyDescent="0.25">
      <c r="B17" s="113" t="str">
        <f>CONCATENATE('IT Inventory'!B17,".  ",'IT Inventory'!C17,":  ",'IT Inventory'!D17)</f>
        <v xml:space="preserve">12.  :  </v>
      </c>
      <c r="C17" s="114" t="str">
        <f>'Risk Assessment'!M17</f>
        <v/>
      </c>
      <c r="D17" s="114" t="str">
        <f>'Risk Assessment'!N17</f>
        <v/>
      </c>
      <c r="E17" s="115"/>
      <c r="F17" s="110"/>
      <c r="G17" s="116"/>
      <c r="H17" s="116"/>
      <c r="I17" s="117"/>
      <c r="K17" s="116" t="s">
        <v>55</v>
      </c>
      <c r="L17" s="116" t="s">
        <v>68</v>
      </c>
    </row>
    <row r="18" spans="2:12" ht="15" x14ac:dyDescent="0.25">
      <c r="B18" s="113" t="str">
        <f>CONCATENATE('IT Inventory'!B18,".  ",'IT Inventory'!C18,":  ",'IT Inventory'!D18)</f>
        <v xml:space="preserve">13.  :  </v>
      </c>
      <c r="C18" s="114" t="str">
        <f>'Risk Assessment'!M18</f>
        <v/>
      </c>
      <c r="D18" s="114" t="str">
        <f>'Risk Assessment'!N18</f>
        <v/>
      </c>
      <c r="E18" s="115"/>
      <c r="F18" s="110"/>
      <c r="G18" s="116"/>
      <c r="H18" s="116"/>
      <c r="I18" s="117"/>
      <c r="K18" s="116" t="s">
        <v>58</v>
      </c>
      <c r="L18" s="116" t="s">
        <v>160</v>
      </c>
    </row>
    <row r="19" spans="2:12" ht="15" x14ac:dyDescent="0.25">
      <c r="B19" s="113" t="str">
        <f>CONCATENATE('IT Inventory'!B19,".  ",'IT Inventory'!C19,":  ",'IT Inventory'!D19)</f>
        <v xml:space="preserve">14.  :  </v>
      </c>
      <c r="C19" s="114" t="str">
        <f>'Risk Assessment'!M19</f>
        <v/>
      </c>
      <c r="D19" s="114" t="str">
        <f>'Risk Assessment'!N19</f>
        <v/>
      </c>
      <c r="E19" s="115"/>
      <c r="F19" s="110"/>
      <c r="G19" s="116"/>
      <c r="H19" s="116"/>
      <c r="I19" s="117"/>
      <c r="K19" s="116" t="s">
        <v>4</v>
      </c>
      <c r="L19" s="116"/>
    </row>
    <row r="20" spans="2:12" x14ac:dyDescent="0.3">
      <c r="B20" s="113" t="str">
        <f>CONCATENATE('IT Inventory'!B20,".  ",'IT Inventory'!C20,":  ",'IT Inventory'!D20)</f>
        <v xml:space="preserve">15.  :  </v>
      </c>
      <c r="C20" s="114" t="str">
        <f>'Risk Assessment'!M20</f>
        <v/>
      </c>
      <c r="D20" s="114" t="str">
        <f>'Risk Assessment'!N20</f>
        <v/>
      </c>
      <c r="E20" s="115"/>
      <c r="F20" s="110"/>
      <c r="G20" s="116"/>
      <c r="H20" s="116"/>
      <c r="I20" s="117"/>
    </row>
    <row r="21" spans="2:12" x14ac:dyDescent="0.3">
      <c r="B21" s="113" t="str">
        <f>CONCATENATE('IT Inventory'!B21,".  ",'IT Inventory'!C21,":  ",'IT Inventory'!D21)</f>
        <v xml:space="preserve">16.  :  </v>
      </c>
      <c r="C21" s="114" t="str">
        <f>'Risk Assessment'!M21</f>
        <v/>
      </c>
      <c r="D21" s="114" t="str">
        <f>'Risk Assessment'!N21</f>
        <v/>
      </c>
      <c r="E21" s="115"/>
      <c r="F21" s="110"/>
      <c r="G21" s="116"/>
      <c r="H21" s="116"/>
      <c r="I21" s="117"/>
    </row>
    <row r="22" spans="2:12" x14ac:dyDescent="0.3">
      <c r="B22" s="113" t="str">
        <f>CONCATENATE('IT Inventory'!B22,".  ",'IT Inventory'!C22,":  ",'IT Inventory'!D22)</f>
        <v xml:space="preserve">17.  :  </v>
      </c>
      <c r="C22" s="114" t="str">
        <f>'Risk Assessment'!M22</f>
        <v/>
      </c>
      <c r="D22" s="114" t="str">
        <f>'Risk Assessment'!N22</f>
        <v/>
      </c>
      <c r="E22" s="115"/>
      <c r="F22" s="110"/>
      <c r="G22" s="116"/>
      <c r="H22" s="116"/>
      <c r="I22" s="117"/>
    </row>
    <row r="23" spans="2:12" x14ac:dyDescent="0.3">
      <c r="B23" s="113" t="str">
        <f>CONCATENATE('IT Inventory'!B23,".  ",'IT Inventory'!C23,":  ",'IT Inventory'!D23)</f>
        <v xml:space="preserve">18.  :  </v>
      </c>
      <c r="C23" s="114" t="str">
        <f>'Risk Assessment'!M23</f>
        <v/>
      </c>
      <c r="D23" s="114" t="str">
        <f>'Risk Assessment'!N23</f>
        <v/>
      </c>
      <c r="E23" s="115"/>
      <c r="F23" s="110"/>
      <c r="G23" s="116"/>
      <c r="H23" s="116"/>
      <c r="I23" s="117"/>
    </row>
    <row r="24" spans="2:12" x14ac:dyDescent="0.3">
      <c r="B24" s="113" t="str">
        <f>CONCATENATE('IT Inventory'!B24,".  ",'IT Inventory'!C24,":  ",'IT Inventory'!D24)</f>
        <v xml:space="preserve">19.  :  </v>
      </c>
      <c r="C24" s="114" t="str">
        <f>'Risk Assessment'!M24</f>
        <v/>
      </c>
      <c r="D24" s="114" t="str">
        <f>'Risk Assessment'!N24</f>
        <v/>
      </c>
      <c r="E24" s="115"/>
      <c r="F24" s="110"/>
      <c r="G24" s="116"/>
      <c r="H24" s="116"/>
      <c r="I24" s="117"/>
    </row>
    <row r="25" spans="2:12" x14ac:dyDescent="0.3">
      <c r="B25" s="113" t="str">
        <f>CONCATENATE('IT Inventory'!B25,".  ",'IT Inventory'!C25,":  ",'IT Inventory'!D25)</f>
        <v xml:space="preserve">20.  :  </v>
      </c>
      <c r="C25" s="114" t="str">
        <f>'Risk Assessment'!M25</f>
        <v/>
      </c>
      <c r="D25" s="114" t="str">
        <f>'Risk Assessment'!N25</f>
        <v/>
      </c>
      <c r="E25" s="115"/>
      <c r="F25" s="110"/>
      <c r="G25" s="116"/>
      <c r="H25" s="116"/>
      <c r="I25" s="117"/>
    </row>
    <row r="26" spans="2:12" x14ac:dyDescent="0.3">
      <c r="B26" s="113" t="str">
        <f>CONCATENATE('IT Inventory'!B26,".  ",'IT Inventory'!C26,":  ",'IT Inventory'!D26)</f>
        <v xml:space="preserve">21.  :  </v>
      </c>
      <c r="C26" s="114" t="str">
        <f>'Risk Assessment'!M26</f>
        <v/>
      </c>
      <c r="D26" s="114" t="str">
        <f>'Risk Assessment'!N26</f>
        <v/>
      </c>
      <c r="E26" s="115"/>
      <c r="F26" s="110"/>
      <c r="G26" s="116"/>
      <c r="H26" s="116"/>
      <c r="I26" s="117"/>
    </row>
    <row r="27" spans="2:12" x14ac:dyDescent="0.3">
      <c r="B27" s="113" t="str">
        <f>CONCATENATE('IT Inventory'!B27,".  ",'IT Inventory'!C27,":  ",'IT Inventory'!D27)</f>
        <v xml:space="preserve">22.  :  </v>
      </c>
      <c r="C27" s="114" t="str">
        <f>'Risk Assessment'!M27</f>
        <v/>
      </c>
      <c r="D27" s="114" t="str">
        <f>'Risk Assessment'!N27</f>
        <v/>
      </c>
      <c r="E27" s="115"/>
      <c r="F27" s="110"/>
      <c r="G27" s="116"/>
      <c r="H27" s="116"/>
      <c r="I27" s="117"/>
    </row>
    <row r="28" spans="2:12" x14ac:dyDescent="0.3">
      <c r="B28" s="113" t="str">
        <f>CONCATENATE('IT Inventory'!B28,".  ",'IT Inventory'!C28,":  ",'IT Inventory'!D28)</f>
        <v xml:space="preserve">23.  :  </v>
      </c>
      <c r="C28" s="114" t="str">
        <f>'Risk Assessment'!M28</f>
        <v/>
      </c>
      <c r="D28" s="114" t="str">
        <f>'Risk Assessment'!N28</f>
        <v/>
      </c>
      <c r="E28" s="115"/>
      <c r="F28" s="110"/>
      <c r="G28" s="116"/>
      <c r="H28" s="116"/>
      <c r="I28" s="117"/>
    </row>
    <row r="29" spans="2:12" x14ac:dyDescent="0.3">
      <c r="B29" s="113" t="str">
        <f>CONCATENATE('IT Inventory'!B29,".  ",'IT Inventory'!C29,":  ",'IT Inventory'!D29)</f>
        <v xml:space="preserve">24.  :  </v>
      </c>
      <c r="C29" s="114" t="str">
        <f>'Risk Assessment'!M29</f>
        <v/>
      </c>
      <c r="D29" s="114" t="str">
        <f>'Risk Assessment'!N29</f>
        <v/>
      </c>
      <c r="E29" s="115"/>
      <c r="F29" s="110"/>
      <c r="G29" s="116"/>
      <c r="H29" s="116"/>
      <c r="I29" s="117"/>
    </row>
    <row r="30" spans="2:12" x14ac:dyDescent="0.3">
      <c r="B30" s="113" t="str">
        <f>CONCATENATE('IT Inventory'!B30,".  ",'IT Inventory'!C30,":  ",'IT Inventory'!D30)</f>
        <v xml:space="preserve">25.  :  </v>
      </c>
      <c r="C30" s="114" t="str">
        <f>'Risk Assessment'!M30</f>
        <v/>
      </c>
      <c r="D30" s="114" t="str">
        <f>'Risk Assessment'!N30</f>
        <v/>
      </c>
      <c r="E30" s="115"/>
      <c r="F30" s="110"/>
      <c r="G30" s="116"/>
      <c r="H30" s="116"/>
      <c r="I30" s="117"/>
    </row>
    <row r="31" spans="2:12" x14ac:dyDescent="0.3">
      <c r="B31" s="113" t="str">
        <f>CONCATENATE('IT Inventory'!B31,".  ",'IT Inventory'!C31,":  ",'IT Inventory'!D31)</f>
        <v xml:space="preserve">26.  :  </v>
      </c>
      <c r="C31" s="114" t="str">
        <f>'Risk Assessment'!M31</f>
        <v/>
      </c>
      <c r="D31" s="114" t="str">
        <f>'Risk Assessment'!N31</f>
        <v/>
      </c>
      <c r="E31" s="115"/>
      <c r="F31" s="110"/>
      <c r="G31" s="116"/>
      <c r="H31" s="116"/>
      <c r="I31" s="117"/>
    </row>
    <row r="32" spans="2:12" x14ac:dyDescent="0.3">
      <c r="B32" s="113" t="str">
        <f>CONCATENATE('IT Inventory'!B32,".  ",'IT Inventory'!C32,":  ",'IT Inventory'!D32)</f>
        <v xml:space="preserve">27.  :  </v>
      </c>
      <c r="C32" s="114" t="str">
        <f>'Risk Assessment'!M32</f>
        <v/>
      </c>
      <c r="D32" s="114" t="str">
        <f>'Risk Assessment'!N32</f>
        <v/>
      </c>
      <c r="E32" s="115"/>
      <c r="F32" s="110"/>
      <c r="G32" s="116"/>
      <c r="H32" s="116"/>
      <c r="I32" s="117"/>
    </row>
    <row r="33" spans="2:9" x14ac:dyDescent="0.3">
      <c r="B33" s="113" t="str">
        <f>CONCATENATE('IT Inventory'!B33,".  ",'IT Inventory'!C33,":  ",'IT Inventory'!D33)</f>
        <v xml:space="preserve">28.  :  </v>
      </c>
      <c r="C33" s="114" t="str">
        <f>'Risk Assessment'!M33</f>
        <v/>
      </c>
      <c r="D33" s="114" t="str">
        <f>'Risk Assessment'!N33</f>
        <v/>
      </c>
      <c r="E33" s="115"/>
      <c r="F33" s="110"/>
      <c r="G33" s="116"/>
      <c r="H33" s="116"/>
      <c r="I33" s="117"/>
    </row>
    <row r="34" spans="2:9" x14ac:dyDescent="0.3">
      <c r="B34" s="113" t="str">
        <f>CONCATENATE('IT Inventory'!B34,".  ",'IT Inventory'!C34,":  ",'IT Inventory'!D34)</f>
        <v xml:space="preserve">29.  :  </v>
      </c>
      <c r="C34" s="114" t="str">
        <f>'Risk Assessment'!M34</f>
        <v/>
      </c>
      <c r="D34" s="114" t="str">
        <f>'Risk Assessment'!N34</f>
        <v/>
      </c>
      <c r="E34" s="115"/>
      <c r="F34" s="110"/>
      <c r="G34" s="116"/>
      <c r="H34" s="116"/>
      <c r="I34" s="117"/>
    </row>
    <row r="35" spans="2:9" x14ac:dyDescent="0.3">
      <c r="B35" s="113" t="str">
        <f>CONCATENATE('IT Inventory'!B35,".  ",'IT Inventory'!C35,":  ",'IT Inventory'!D35)</f>
        <v xml:space="preserve">30.  :  </v>
      </c>
      <c r="C35" s="114" t="str">
        <f>'Risk Assessment'!M35</f>
        <v/>
      </c>
      <c r="D35" s="114" t="str">
        <f>'Risk Assessment'!N35</f>
        <v/>
      </c>
      <c r="E35" s="115"/>
      <c r="F35" s="110"/>
      <c r="G35" s="116"/>
      <c r="H35" s="116"/>
      <c r="I35" s="117"/>
    </row>
    <row r="36" spans="2:9" x14ac:dyDescent="0.3">
      <c r="B36" s="113" t="str">
        <f>CONCATENATE('IT Inventory'!B36,".  ",'IT Inventory'!C36,":  ",'IT Inventory'!D36)</f>
        <v xml:space="preserve">31.  :  </v>
      </c>
      <c r="C36" s="114" t="str">
        <f>'Risk Assessment'!M36</f>
        <v/>
      </c>
      <c r="D36" s="114" t="str">
        <f>'Risk Assessment'!N36</f>
        <v/>
      </c>
      <c r="E36" s="115"/>
      <c r="F36" s="110"/>
      <c r="G36" s="116"/>
      <c r="H36" s="116"/>
      <c r="I36" s="117"/>
    </row>
    <row r="37" spans="2:9" x14ac:dyDescent="0.3">
      <c r="B37" s="113" t="str">
        <f>CONCATENATE('IT Inventory'!B37,".  ",'IT Inventory'!C37,":  ",'IT Inventory'!D37)</f>
        <v xml:space="preserve">32.  :  </v>
      </c>
      <c r="C37" s="114" t="str">
        <f>'Risk Assessment'!M37</f>
        <v/>
      </c>
      <c r="D37" s="114" t="str">
        <f>'Risk Assessment'!N37</f>
        <v/>
      </c>
      <c r="E37" s="115"/>
      <c r="F37" s="110"/>
      <c r="G37" s="116"/>
      <c r="H37" s="116"/>
      <c r="I37" s="117"/>
    </row>
    <row r="38" spans="2:9" x14ac:dyDescent="0.3">
      <c r="B38" s="113" t="str">
        <f>CONCATENATE('IT Inventory'!B38,".  ",'IT Inventory'!C38,":  ",'IT Inventory'!D38)</f>
        <v xml:space="preserve">33.  :  </v>
      </c>
      <c r="C38" s="114" t="str">
        <f>'Risk Assessment'!M38</f>
        <v/>
      </c>
      <c r="D38" s="114" t="str">
        <f>'Risk Assessment'!N38</f>
        <v/>
      </c>
      <c r="E38" s="115"/>
      <c r="F38" s="110"/>
      <c r="G38" s="116"/>
      <c r="H38" s="116"/>
      <c r="I38" s="117"/>
    </row>
    <row r="39" spans="2:9" x14ac:dyDescent="0.3">
      <c r="B39" s="113" t="str">
        <f>CONCATENATE('IT Inventory'!B39,".  ",'IT Inventory'!C39,":  ",'IT Inventory'!D39)</f>
        <v xml:space="preserve">34.  :  </v>
      </c>
      <c r="C39" s="114" t="str">
        <f>'Risk Assessment'!M39</f>
        <v/>
      </c>
      <c r="D39" s="114" t="str">
        <f>'Risk Assessment'!N39</f>
        <v/>
      </c>
      <c r="E39" s="115"/>
      <c r="F39" s="110"/>
      <c r="G39" s="116"/>
      <c r="H39" s="116"/>
      <c r="I39" s="117"/>
    </row>
    <row r="40" spans="2:9" x14ac:dyDescent="0.3">
      <c r="B40" s="113" t="str">
        <f>CONCATENATE('IT Inventory'!B40,".  ",'IT Inventory'!C40,":  ",'IT Inventory'!D40)</f>
        <v xml:space="preserve">35.  :  </v>
      </c>
      <c r="C40" s="114" t="str">
        <f>'Risk Assessment'!M40</f>
        <v/>
      </c>
      <c r="D40" s="114" t="str">
        <f>'Risk Assessment'!N40</f>
        <v/>
      </c>
      <c r="E40" s="115"/>
      <c r="F40" s="110"/>
      <c r="G40" s="116"/>
      <c r="H40" s="116"/>
      <c r="I40" s="117"/>
    </row>
    <row r="41" spans="2:9" x14ac:dyDescent="0.3">
      <c r="B41" s="113" t="str">
        <f>CONCATENATE('IT Inventory'!B41,".  ",'IT Inventory'!C41,":  ",'IT Inventory'!D41)</f>
        <v xml:space="preserve">36.  :  </v>
      </c>
      <c r="C41" s="114" t="str">
        <f>'Risk Assessment'!M41</f>
        <v/>
      </c>
      <c r="D41" s="114" t="str">
        <f>'Risk Assessment'!N41</f>
        <v/>
      </c>
      <c r="E41" s="115"/>
      <c r="F41" s="110"/>
      <c r="G41" s="116"/>
      <c r="H41" s="116"/>
      <c r="I41" s="117"/>
    </row>
    <row r="42" spans="2:9" x14ac:dyDescent="0.3">
      <c r="B42" s="113" t="str">
        <f>CONCATENATE('IT Inventory'!B42,".  ",'IT Inventory'!C42,":  ",'IT Inventory'!D42)</f>
        <v xml:space="preserve">37.  :  </v>
      </c>
      <c r="C42" s="114" t="str">
        <f>'Risk Assessment'!M42</f>
        <v/>
      </c>
      <c r="D42" s="114" t="str">
        <f>'Risk Assessment'!N42</f>
        <v/>
      </c>
      <c r="E42" s="115"/>
      <c r="F42" s="110"/>
      <c r="G42" s="116"/>
      <c r="H42" s="116"/>
      <c r="I42" s="117"/>
    </row>
    <row r="43" spans="2:9" x14ac:dyDescent="0.3">
      <c r="B43" s="113" t="str">
        <f>CONCATENATE('IT Inventory'!B43,".  ",'IT Inventory'!C43,":  ",'IT Inventory'!D43)</f>
        <v xml:space="preserve">38.  :  </v>
      </c>
      <c r="C43" s="114" t="str">
        <f>'Risk Assessment'!M43</f>
        <v/>
      </c>
      <c r="D43" s="114" t="str">
        <f>'Risk Assessment'!N43</f>
        <v/>
      </c>
      <c r="E43" s="115"/>
      <c r="F43" s="110"/>
      <c r="G43" s="116"/>
      <c r="H43" s="116"/>
      <c r="I43" s="117"/>
    </row>
    <row r="44" spans="2:9" x14ac:dyDescent="0.3">
      <c r="B44" s="113" t="str">
        <f>CONCATENATE('IT Inventory'!B44,".  ",'IT Inventory'!C44,":  ",'IT Inventory'!D44)</f>
        <v xml:space="preserve">39.  :  </v>
      </c>
      <c r="C44" s="114" t="str">
        <f>'Risk Assessment'!M44</f>
        <v/>
      </c>
      <c r="D44" s="114" t="str">
        <f>'Risk Assessment'!N44</f>
        <v/>
      </c>
      <c r="E44" s="115"/>
      <c r="F44" s="110"/>
      <c r="G44" s="116"/>
      <c r="H44" s="116"/>
      <c r="I44" s="117"/>
    </row>
    <row r="45" spans="2:9" x14ac:dyDescent="0.3">
      <c r="B45" s="113" t="str">
        <f>CONCATENATE('IT Inventory'!B45,".  ",'IT Inventory'!C45,":  ",'IT Inventory'!D45)</f>
        <v xml:space="preserve">40.  :  </v>
      </c>
      <c r="C45" s="114" t="str">
        <f>'Risk Assessment'!M45</f>
        <v/>
      </c>
      <c r="D45" s="114" t="str">
        <f>'Risk Assessment'!N45</f>
        <v/>
      </c>
      <c r="E45" s="115"/>
      <c r="F45" s="110"/>
      <c r="G45" s="116"/>
      <c r="H45" s="116"/>
      <c r="I45" s="117"/>
    </row>
    <row r="46" spans="2:9" x14ac:dyDescent="0.3">
      <c r="B46" s="113" t="str">
        <f>CONCATENATE('IT Inventory'!B46,".  ",'IT Inventory'!C46,":  ",'IT Inventory'!D46)</f>
        <v xml:space="preserve">41.  :  </v>
      </c>
      <c r="C46" s="114" t="str">
        <f>'Risk Assessment'!M46</f>
        <v/>
      </c>
      <c r="D46" s="114" t="str">
        <f>'Risk Assessment'!N46</f>
        <v/>
      </c>
      <c r="E46" s="115"/>
      <c r="F46" s="110"/>
      <c r="G46" s="116"/>
      <c r="H46" s="116"/>
      <c r="I46" s="117"/>
    </row>
    <row r="47" spans="2:9" x14ac:dyDescent="0.3">
      <c r="B47" s="113" t="str">
        <f>CONCATENATE('IT Inventory'!B47,".  ",'IT Inventory'!C47,":  ",'IT Inventory'!D47)</f>
        <v xml:space="preserve">42.  :  </v>
      </c>
      <c r="C47" s="114" t="str">
        <f>'Risk Assessment'!M47</f>
        <v/>
      </c>
      <c r="D47" s="114" t="str">
        <f>'Risk Assessment'!N47</f>
        <v/>
      </c>
      <c r="E47" s="115"/>
      <c r="F47" s="110"/>
      <c r="G47" s="116"/>
      <c r="H47" s="116"/>
      <c r="I47" s="117"/>
    </row>
    <row r="48" spans="2:9" x14ac:dyDescent="0.3">
      <c r="B48" s="113" t="str">
        <f>CONCATENATE('IT Inventory'!B48,".  ",'IT Inventory'!C48,":  ",'IT Inventory'!D48)</f>
        <v xml:space="preserve">43.  :  </v>
      </c>
      <c r="C48" s="114" t="str">
        <f>'Risk Assessment'!M48</f>
        <v/>
      </c>
      <c r="D48" s="114" t="str">
        <f>'Risk Assessment'!N48</f>
        <v/>
      </c>
      <c r="E48" s="115"/>
      <c r="F48" s="110"/>
      <c r="G48" s="116"/>
      <c r="H48" s="116"/>
      <c r="I48" s="117"/>
    </row>
    <row r="49" spans="2:9" x14ac:dyDescent="0.3">
      <c r="B49" s="113" t="str">
        <f>CONCATENATE('IT Inventory'!B49,".  ",'IT Inventory'!C49,":  ",'IT Inventory'!D49)</f>
        <v xml:space="preserve">44.  :  </v>
      </c>
      <c r="C49" s="114" t="str">
        <f>'Risk Assessment'!M49</f>
        <v/>
      </c>
      <c r="D49" s="114" t="str">
        <f>'Risk Assessment'!N49</f>
        <v/>
      </c>
      <c r="E49" s="115"/>
      <c r="F49" s="110"/>
      <c r="G49" s="116"/>
      <c r="H49" s="116"/>
      <c r="I49" s="117"/>
    </row>
    <row r="50" spans="2:9" x14ac:dyDescent="0.3">
      <c r="B50" s="113" t="str">
        <f>CONCATENATE('IT Inventory'!B50,".  ",'IT Inventory'!C50,":  ",'IT Inventory'!D50)</f>
        <v xml:space="preserve">45.  :  </v>
      </c>
      <c r="C50" s="114" t="str">
        <f>'Risk Assessment'!M50</f>
        <v/>
      </c>
      <c r="D50" s="114" t="str">
        <f>'Risk Assessment'!N50</f>
        <v/>
      </c>
      <c r="E50" s="115"/>
      <c r="F50" s="110"/>
      <c r="G50" s="116"/>
      <c r="H50" s="116"/>
      <c r="I50" s="117"/>
    </row>
    <row r="51" spans="2:9" x14ac:dyDescent="0.3">
      <c r="B51" s="113" t="str">
        <f>CONCATENATE('IT Inventory'!B51,".  ",'IT Inventory'!C51,":  ",'IT Inventory'!D51)</f>
        <v xml:space="preserve">46.  :  </v>
      </c>
      <c r="C51" s="114" t="str">
        <f>'Risk Assessment'!M51</f>
        <v/>
      </c>
      <c r="D51" s="114" t="str">
        <f>'Risk Assessment'!N51</f>
        <v/>
      </c>
      <c r="E51" s="115"/>
      <c r="F51" s="110"/>
      <c r="G51" s="116"/>
      <c r="H51" s="116"/>
      <c r="I51" s="117"/>
    </row>
    <row r="52" spans="2:9" x14ac:dyDescent="0.3">
      <c r="B52" s="113" t="str">
        <f>CONCATENATE('IT Inventory'!B52,".  ",'IT Inventory'!C52,":  ",'IT Inventory'!D52)</f>
        <v xml:space="preserve">47.  :  </v>
      </c>
      <c r="C52" s="114" t="str">
        <f>'Risk Assessment'!M52</f>
        <v/>
      </c>
      <c r="D52" s="114" t="str">
        <f>'Risk Assessment'!N52</f>
        <v/>
      </c>
      <c r="E52" s="115"/>
      <c r="F52" s="110"/>
      <c r="G52" s="116"/>
      <c r="H52" s="116"/>
      <c r="I52" s="117"/>
    </row>
    <row r="53" spans="2:9" x14ac:dyDescent="0.3">
      <c r="B53" s="113" t="str">
        <f>CONCATENATE('IT Inventory'!B53,".  ",'IT Inventory'!C53,":  ",'IT Inventory'!D53)</f>
        <v xml:space="preserve">48.  :  </v>
      </c>
      <c r="C53" s="114" t="str">
        <f>'Risk Assessment'!M53</f>
        <v/>
      </c>
      <c r="D53" s="114" t="str">
        <f>'Risk Assessment'!N53</f>
        <v/>
      </c>
      <c r="E53" s="115"/>
      <c r="F53" s="110"/>
      <c r="G53" s="116"/>
      <c r="H53" s="116"/>
      <c r="I53" s="117"/>
    </row>
    <row r="54" spans="2:9" x14ac:dyDescent="0.3">
      <c r="B54" s="113" t="str">
        <f>CONCATENATE('IT Inventory'!B54,".  ",'IT Inventory'!C54,":  ",'IT Inventory'!D54)</f>
        <v xml:space="preserve">49.  :  </v>
      </c>
      <c r="C54" s="114" t="str">
        <f>'Risk Assessment'!M54</f>
        <v/>
      </c>
      <c r="D54" s="114" t="str">
        <f>'Risk Assessment'!N54</f>
        <v/>
      </c>
      <c r="E54" s="115"/>
      <c r="F54" s="110"/>
      <c r="G54" s="116"/>
      <c r="H54" s="116"/>
      <c r="I54" s="117"/>
    </row>
    <row r="55" spans="2:9" x14ac:dyDescent="0.3">
      <c r="B55" s="113" t="str">
        <f>CONCATENATE('IT Inventory'!B55,".  ",'IT Inventory'!C55,":  ",'IT Inventory'!D55)</f>
        <v xml:space="preserve">50.  :  </v>
      </c>
      <c r="C55" s="114" t="str">
        <f>'Risk Assessment'!M55</f>
        <v/>
      </c>
      <c r="D55" s="114" t="str">
        <f>'Risk Assessment'!N55</f>
        <v/>
      </c>
      <c r="E55" s="115"/>
      <c r="F55" s="110"/>
      <c r="G55" s="116"/>
      <c r="H55" s="116"/>
      <c r="I55" s="117"/>
    </row>
    <row r="56" spans="2:9" x14ac:dyDescent="0.3">
      <c r="B56" s="113" t="str">
        <f>CONCATENATE('IT Inventory'!B56,".  ",'IT Inventory'!C56,":  ",'IT Inventory'!D56)</f>
        <v xml:space="preserve">51.  :  </v>
      </c>
      <c r="C56" s="114" t="str">
        <f>'Risk Assessment'!M56</f>
        <v/>
      </c>
      <c r="D56" s="114" t="str">
        <f>'Risk Assessment'!N56</f>
        <v/>
      </c>
      <c r="E56" s="115"/>
      <c r="F56" s="110"/>
      <c r="G56" s="116"/>
      <c r="H56" s="116"/>
      <c r="I56" s="117"/>
    </row>
    <row r="57" spans="2:9" x14ac:dyDescent="0.3">
      <c r="B57" s="113" t="str">
        <f>CONCATENATE('IT Inventory'!B57,".  ",'IT Inventory'!C57,":  ",'IT Inventory'!D57)</f>
        <v xml:space="preserve">52.  :  </v>
      </c>
      <c r="C57" s="114" t="str">
        <f>'Risk Assessment'!M57</f>
        <v/>
      </c>
      <c r="D57" s="114" t="str">
        <f>'Risk Assessment'!N57</f>
        <v/>
      </c>
      <c r="E57" s="115"/>
      <c r="F57" s="110"/>
      <c r="G57" s="116"/>
      <c r="H57" s="116"/>
      <c r="I57" s="117"/>
    </row>
    <row r="58" spans="2:9" x14ac:dyDescent="0.3">
      <c r="B58" s="113" t="str">
        <f>CONCATENATE('IT Inventory'!B58,".  ",'IT Inventory'!C58,":  ",'IT Inventory'!D58)</f>
        <v xml:space="preserve">53.  :  </v>
      </c>
      <c r="C58" s="114" t="str">
        <f>'Risk Assessment'!M58</f>
        <v/>
      </c>
      <c r="D58" s="114" t="str">
        <f>'Risk Assessment'!N58</f>
        <v/>
      </c>
      <c r="E58" s="115"/>
      <c r="F58" s="110"/>
      <c r="G58" s="116"/>
      <c r="H58" s="116"/>
      <c r="I58" s="117"/>
    </row>
    <row r="59" spans="2:9" x14ac:dyDescent="0.3">
      <c r="B59" s="113" t="str">
        <f>CONCATENATE('IT Inventory'!B59,".  ",'IT Inventory'!C59,":  ",'IT Inventory'!D59)</f>
        <v xml:space="preserve">54.  :  </v>
      </c>
      <c r="C59" s="114" t="str">
        <f>'Risk Assessment'!M59</f>
        <v/>
      </c>
      <c r="D59" s="114" t="str">
        <f>'Risk Assessment'!N59</f>
        <v/>
      </c>
      <c r="E59" s="115"/>
      <c r="F59" s="110"/>
      <c r="G59" s="116"/>
      <c r="H59" s="116"/>
      <c r="I59" s="117"/>
    </row>
    <row r="60" spans="2:9" x14ac:dyDescent="0.3">
      <c r="B60" s="113" t="str">
        <f>CONCATENATE('IT Inventory'!B60,".  ",'IT Inventory'!C60,":  ",'IT Inventory'!D60)</f>
        <v xml:space="preserve">55.  :  </v>
      </c>
      <c r="C60" s="114" t="str">
        <f>'Risk Assessment'!M60</f>
        <v/>
      </c>
      <c r="D60" s="114" t="str">
        <f>'Risk Assessment'!N60</f>
        <v/>
      </c>
      <c r="E60" s="115"/>
      <c r="F60" s="110"/>
      <c r="G60" s="116"/>
      <c r="H60" s="116"/>
      <c r="I60" s="117"/>
    </row>
    <row r="61" spans="2:9" x14ac:dyDescent="0.3">
      <c r="B61" s="113" t="str">
        <f>CONCATENATE('IT Inventory'!B61,".  ",'IT Inventory'!C61,":  ",'IT Inventory'!D61)</f>
        <v xml:space="preserve">56.  :  </v>
      </c>
      <c r="C61" s="114" t="str">
        <f>'Risk Assessment'!M61</f>
        <v/>
      </c>
      <c r="D61" s="114" t="str">
        <f>'Risk Assessment'!N61</f>
        <v/>
      </c>
      <c r="E61" s="115"/>
      <c r="F61" s="110"/>
      <c r="G61" s="116"/>
      <c r="H61" s="116"/>
      <c r="I61" s="117"/>
    </row>
    <row r="62" spans="2:9" x14ac:dyDescent="0.3">
      <c r="B62" s="113" t="str">
        <f>CONCATENATE('IT Inventory'!B62,".  ",'IT Inventory'!C62,":  ",'IT Inventory'!D62)</f>
        <v xml:space="preserve">57.  :  </v>
      </c>
      <c r="C62" s="114" t="str">
        <f>'Risk Assessment'!M62</f>
        <v/>
      </c>
      <c r="D62" s="114" t="str">
        <f>'Risk Assessment'!N62</f>
        <v/>
      </c>
      <c r="E62" s="115"/>
      <c r="F62" s="110"/>
      <c r="G62" s="116"/>
      <c r="H62" s="116"/>
      <c r="I62" s="117"/>
    </row>
    <row r="63" spans="2:9" x14ac:dyDescent="0.3">
      <c r="B63" s="113" t="str">
        <f>CONCATENATE('IT Inventory'!B63,".  ",'IT Inventory'!C63,":  ",'IT Inventory'!D63)</f>
        <v xml:space="preserve">58.  :  </v>
      </c>
      <c r="C63" s="114" t="str">
        <f>'Risk Assessment'!M63</f>
        <v/>
      </c>
      <c r="D63" s="114" t="str">
        <f>'Risk Assessment'!N63</f>
        <v/>
      </c>
      <c r="E63" s="115"/>
      <c r="F63" s="110"/>
      <c r="G63" s="116"/>
      <c r="H63" s="116"/>
      <c r="I63" s="117"/>
    </row>
    <row r="64" spans="2:9" x14ac:dyDescent="0.3">
      <c r="B64" s="113" t="str">
        <f>CONCATENATE('IT Inventory'!B64,".  ",'IT Inventory'!C64,":  ",'IT Inventory'!D64)</f>
        <v xml:space="preserve">59.  :  </v>
      </c>
      <c r="C64" s="114" t="str">
        <f>'Risk Assessment'!M64</f>
        <v/>
      </c>
      <c r="D64" s="114" t="str">
        <f>'Risk Assessment'!N64</f>
        <v/>
      </c>
      <c r="E64" s="115"/>
      <c r="F64" s="110"/>
      <c r="G64" s="116"/>
      <c r="H64" s="116"/>
      <c r="I64" s="117"/>
    </row>
    <row r="65" spans="2:9" x14ac:dyDescent="0.3">
      <c r="B65" s="113" t="str">
        <f>CONCATENATE('IT Inventory'!B65,".  ",'IT Inventory'!C65,":  ",'IT Inventory'!D65)</f>
        <v xml:space="preserve">60.  :  </v>
      </c>
      <c r="C65" s="114" t="str">
        <f>'Risk Assessment'!M65</f>
        <v/>
      </c>
      <c r="D65" s="114" t="str">
        <f>'Risk Assessment'!N65</f>
        <v/>
      </c>
      <c r="E65" s="115"/>
      <c r="F65" s="110"/>
      <c r="G65" s="116"/>
      <c r="H65" s="116"/>
      <c r="I65" s="117"/>
    </row>
    <row r="66" spans="2:9" x14ac:dyDescent="0.3">
      <c r="B66" s="113" t="str">
        <f>CONCATENATE('IT Inventory'!B66,".  ",'IT Inventory'!C66,":  ",'IT Inventory'!D66)</f>
        <v xml:space="preserve">61.  :  </v>
      </c>
      <c r="C66" s="114" t="str">
        <f>'Risk Assessment'!M66</f>
        <v/>
      </c>
      <c r="D66" s="114" t="str">
        <f>'Risk Assessment'!N66</f>
        <v/>
      </c>
      <c r="E66" s="115"/>
      <c r="F66" s="110"/>
      <c r="G66" s="116"/>
      <c r="H66" s="116"/>
      <c r="I66" s="117"/>
    </row>
    <row r="67" spans="2:9" x14ac:dyDescent="0.3">
      <c r="B67" s="113" t="str">
        <f>CONCATENATE('IT Inventory'!B67,".  ",'IT Inventory'!C67,":  ",'IT Inventory'!D67)</f>
        <v xml:space="preserve">62.  :  </v>
      </c>
      <c r="C67" s="114" t="str">
        <f>'Risk Assessment'!M67</f>
        <v/>
      </c>
      <c r="D67" s="114" t="str">
        <f>'Risk Assessment'!N67</f>
        <v/>
      </c>
      <c r="E67" s="115"/>
      <c r="F67" s="110"/>
      <c r="G67" s="116"/>
      <c r="H67" s="116"/>
      <c r="I67" s="117"/>
    </row>
    <row r="68" spans="2:9" x14ac:dyDescent="0.3">
      <c r="B68" s="113" t="str">
        <f>CONCATENATE('IT Inventory'!B68,".  ",'IT Inventory'!C68,":  ",'IT Inventory'!D68)</f>
        <v xml:space="preserve">63.  :  </v>
      </c>
      <c r="C68" s="114" t="str">
        <f>'Risk Assessment'!M68</f>
        <v/>
      </c>
      <c r="D68" s="114" t="str">
        <f>'Risk Assessment'!N68</f>
        <v/>
      </c>
      <c r="E68" s="115"/>
      <c r="F68" s="110"/>
      <c r="G68" s="116"/>
      <c r="H68" s="116"/>
      <c r="I68" s="117"/>
    </row>
    <row r="69" spans="2:9" x14ac:dyDescent="0.3">
      <c r="B69" s="113" t="str">
        <f>CONCATENATE('IT Inventory'!B69,".  ",'IT Inventory'!C69,":  ",'IT Inventory'!D69)</f>
        <v xml:space="preserve">64.  :  </v>
      </c>
      <c r="C69" s="114" t="str">
        <f>'Risk Assessment'!M69</f>
        <v/>
      </c>
      <c r="D69" s="114" t="str">
        <f>'Risk Assessment'!N69</f>
        <v/>
      </c>
      <c r="E69" s="115"/>
      <c r="F69" s="110"/>
      <c r="G69" s="116"/>
      <c r="H69" s="116"/>
      <c r="I69" s="117"/>
    </row>
    <row r="70" spans="2:9" x14ac:dyDescent="0.3">
      <c r="B70" s="113" t="str">
        <f>CONCATENATE('IT Inventory'!B70,".  ",'IT Inventory'!C70,":  ",'IT Inventory'!D70)</f>
        <v xml:space="preserve">65.  :  </v>
      </c>
      <c r="C70" s="114" t="str">
        <f>'Risk Assessment'!M70</f>
        <v/>
      </c>
      <c r="D70" s="114" t="str">
        <f>'Risk Assessment'!N70</f>
        <v/>
      </c>
      <c r="E70" s="115"/>
      <c r="F70" s="110"/>
      <c r="G70" s="116"/>
      <c r="H70" s="116"/>
      <c r="I70" s="117"/>
    </row>
    <row r="71" spans="2:9" x14ac:dyDescent="0.3">
      <c r="B71" s="113" t="str">
        <f>CONCATENATE('IT Inventory'!B71,".  ",'IT Inventory'!C71,":  ",'IT Inventory'!D71)</f>
        <v xml:space="preserve">66.  :  </v>
      </c>
      <c r="C71" s="114" t="str">
        <f>'Risk Assessment'!M71</f>
        <v/>
      </c>
      <c r="D71" s="114" t="str">
        <f>'Risk Assessment'!N71</f>
        <v/>
      </c>
      <c r="E71" s="115"/>
      <c r="F71" s="110"/>
      <c r="G71" s="116"/>
      <c r="H71" s="116"/>
      <c r="I71" s="117"/>
    </row>
    <row r="72" spans="2:9" x14ac:dyDescent="0.3">
      <c r="B72" s="113" t="str">
        <f>CONCATENATE('IT Inventory'!B72,".  ",'IT Inventory'!C72,":  ",'IT Inventory'!D72)</f>
        <v xml:space="preserve">67.  :  </v>
      </c>
      <c r="C72" s="114" t="str">
        <f>'Risk Assessment'!M72</f>
        <v/>
      </c>
      <c r="D72" s="114" t="str">
        <f>'Risk Assessment'!N72</f>
        <v/>
      </c>
      <c r="E72" s="115"/>
      <c r="F72" s="110"/>
      <c r="G72" s="116"/>
      <c r="H72" s="116"/>
      <c r="I72" s="117"/>
    </row>
    <row r="73" spans="2:9" x14ac:dyDescent="0.3">
      <c r="B73" s="113" t="str">
        <f>CONCATENATE('IT Inventory'!B73,".  ",'IT Inventory'!C73,":  ",'IT Inventory'!D73)</f>
        <v xml:space="preserve">68.  :  </v>
      </c>
      <c r="C73" s="114" t="str">
        <f>'Risk Assessment'!M73</f>
        <v/>
      </c>
      <c r="D73" s="114" t="str">
        <f>'Risk Assessment'!N73</f>
        <v/>
      </c>
      <c r="E73" s="115"/>
      <c r="F73" s="110"/>
      <c r="G73" s="116"/>
      <c r="H73" s="116"/>
      <c r="I73" s="117"/>
    </row>
    <row r="74" spans="2:9" x14ac:dyDescent="0.3">
      <c r="B74" s="113" t="str">
        <f>CONCATENATE('IT Inventory'!B74,".  ",'IT Inventory'!C74,":  ",'IT Inventory'!D74)</f>
        <v xml:space="preserve">69.  :  </v>
      </c>
      <c r="C74" s="114" t="str">
        <f>'Risk Assessment'!M74</f>
        <v/>
      </c>
      <c r="D74" s="114" t="str">
        <f>'Risk Assessment'!N74</f>
        <v/>
      </c>
      <c r="E74" s="115"/>
      <c r="F74" s="110"/>
      <c r="G74" s="116"/>
      <c r="H74" s="116"/>
      <c r="I74" s="117"/>
    </row>
    <row r="75" spans="2:9" x14ac:dyDescent="0.3">
      <c r="B75" s="113" t="str">
        <f>CONCATENATE('IT Inventory'!B75,".  ",'IT Inventory'!C75,":  ",'IT Inventory'!D75)</f>
        <v xml:space="preserve">70.  :  </v>
      </c>
      <c r="C75" s="114" t="str">
        <f>'Risk Assessment'!M75</f>
        <v/>
      </c>
      <c r="D75" s="114" t="str">
        <f>'Risk Assessment'!N75</f>
        <v/>
      </c>
      <c r="E75" s="115"/>
      <c r="F75" s="110"/>
      <c r="G75" s="116"/>
      <c r="H75" s="116"/>
      <c r="I75" s="117"/>
    </row>
    <row r="76" spans="2:9" x14ac:dyDescent="0.3">
      <c r="B76" s="113" t="str">
        <f>CONCATENATE('IT Inventory'!B76,".  ",'IT Inventory'!C76,":  ",'IT Inventory'!D76)</f>
        <v xml:space="preserve">71.  :  </v>
      </c>
      <c r="C76" s="114" t="str">
        <f>'Risk Assessment'!M76</f>
        <v/>
      </c>
      <c r="D76" s="114" t="str">
        <f>'Risk Assessment'!N76</f>
        <v/>
      </c>
      <c r="E76" s="115"/>
      <c r="F76" s="110"/>
      <c r="G76" s="116"/>
      <c r="H76" s="116"/>
      <c r="I76" s="117"/>
    </row>
    <row r="77" spans="2:9" x14ac:dyDescent="0.3">
      <c r="B77" s="113" t="str">
        <f>CONCATENATE('IT Inventory'!B77,".  ",'IT Inventory'!C77,":  ",'IT Inventory'!D77)</f>
        <v xml:space="preserve">72.  :  </v>
      </c>
      <c r="C77" s="114" t="str">
        <f>'Risk Assessment'!M77</f>
        <v/>
      </c>
      <c r="D77" s="114" t="str">
        <f>'Risk Assessment'!N77</f>
        <v/>
      </c>
      <c r="E77" s="115"/>
      <c r="F77" s="110"/>
      <c r="G77" s="116"/>
      <c r="H77" s="116"/>
      <c r="I77" s="117"/>
    </row>
    <row r="78" spans="2:9" x14ac:dyDescent="0.3">
      <c r="B78" s="113" t="str">
        <f>CONCATENATE('IT Inventory'!B78,".  ",'IT Inventory'!C78,":  ",'IT Inventory'!D78)</f>
        <v xml:space="preserve">73.  :  </v>
      </c>
      <c r="C78" s="114" t="str">
        <f>'Risk Assessment'!M78</f>
        <v/>
      </c>
      <c r="D78" s="114" t="str">
        <f>'Risk Assessment'!N78</f>
        <v/>
      </c>
      <c r="E78" s="115"/>
      <c r="F78" s="110"/>
      <c r="G78" s="116"/>
      <c r="H78" s="116"/>
      <c r="I78" s="117"/>
    </row>
    <row r="79" spans="2:9" x14ac:dyDescent="0.3">
      <c r="B79" s="113" t="str">
        <f>CONCATENATE('IT Inventory'!B79,".  ",'IT Inventory'!C79,":  ",'IT Inventory'!D79)</f>
        <v xml:space="preserve">74.  :  </v>
      </c>
      <c r="C79" s="114" t="str">
        <f>'Risk Assessment'!M79</f>
        <v/>
      </c>
      <c r="D79" s="114" t="str">
        <f>'Risk Assessment'!N79</f>
        <v/>
      </c>
      <c r="E79" s="115"/>
      <c r="F79" s="110"/>
      <c r="G79" s="116"/>
      <c r="H79" s="116"/>
      <c r="I79" s="117"/>
    </row>
    <row r="80" spans="2:9" x14ac:dyDescent="0.3">
      <c r="B80" s="113" t="str">
        <f>CONCATENATE('IT Inventory'!B80,".  ",'IT Inventory'!C80,":  ",'IT Inventory'!D80)</f>
        <v xml:space="preserve">75.  :  </v>
      </c>
      <c r="C80" s="114" t="str">
        <f>'Risk Assessment'!M80</f>
        <v/>
      </c>
      <c r="D80" s="114" t="str">
        <f>'Risk Assessment'!N80</f>
        <v/>
      </c>
      <c r="E80" s="115"/>
      <c r="F80" s="110"/>
      <c r="G80" s="116"/>
      <c r="H80" s="116"/>
      <c r="I80" s="117"/>
    </row>
    <row r="81" spans="2:9" x14ac:dyDescent="0.3">
      <c r="B81" s="113" t="str">
        <f>CONCATENATE('IT Inventory'!B81,".  ",'IT Inventory'!C81,":  ",'IT Inventory'!D81)</f>
        <v xml:space="preserve">76.  :  </v>
      </c>
      <c r="C81" s="114" t="str">
        <f>'Risk Assessment'!M81</f>
        <v/>
      </c>
      <c r="D81" s="114" t="str">
        <f>'Risk Assessment'!N81</f>
        <v/>
      </c>
      <c r="E81" s="115"/>
      <c r="F81" s="110"/>
      <c r="G81" s="116"/>
      <c r="H81" s="116"/>
      <c r="I81" s="117"/>
    </row>
    <row r="82" spans="2:9" x14ac:dyDescent="0.3">
      <c r="B82" s="113" t="str">
        <f>CONCATENATE('IT Inventory'!B82,".  ",'IT Inventory'!C82,":  ",'IT Inventory'!D82)</f>
        <v xml:space="preserve">77.  :  </v>
      </c>
      <c r="C82" s="114" t="str">
        <f>'Risk Assessment'!M82</f>
        <v/>
      </c>
      <c r="D82" s="114" t="str">
        <f>'Risk Assessment'!N82</f>
        <v/>
      </c>
      <c r="E82" s="115"/>
      <c r="F82" s="110"/>
      <c r="G82" s="116"/>
      <c r="H82" s="116"/>
      <c r="I82" s="117"/>
    </row>
    <row r="83" spans="2:9" x14ac:dyDescent="0.3">
      <c r="B83" s="113" t="str">
        <f>CONCATENATE('IT Inventory'!B83,".  ",'IT Inventory'!C83,":  ",'IT Inventory'!D83)</f>
        <v xml:space="preserve">78.  :  </v>
      </c>
      <c r="C83" s="114" t="str">
        <f>'Risk Assessment'!M83</f>
        <v/>
      </c>
      <c r="D83" s="114" t="str">
        <f>'Risk Assessment'!N83</f>
        <v/>
      </c>
      <c r="E83" s="115"/>
      <c r="F83" s="110"/>
      <c r="G83" s="116"/>
      <c r="H83" s="116"/>
      <c r="I83" s="117"/>
    </row>
    <row r="84" spans="2:9" x14ac:dyDescent="0.3">
      <c r="B84" s="113" t="str">
        <f>CONCATENATE('IT Inventory'!B84,".  ",'IT Inventory'!C84,":  ",'IT Inventory'!D84)</f>
        <v xml:space="preserve">79.  :  </v>
      </c>
      <c r="C84" s="114" t="str">
        <f>'Risk Assessment'!M84</f>
        <v/>
      </c>
      <c r="D84" s="114" t="str">
        <f>'Risk Assessment'!N84</f>
        <v/>
      </c>
      <c r="E84" s="115"/>
      <c r="F84" s="110"/>
      <c r="G84" s="116"/>
      <c r="H84" s="116"/>
      <c r="I84" s="117"/>
    </row>
    <row r="85" spans="2:9" x14ac:dyDescent="0.3">
      <c r="B85" s="113" t="str">
        <f>CONCATENATE('IT Inventory'!B85,".  ",'IT Inventory'!C85,":  ",'IT Inventory'!D85)</f>
        <v xml:space="preserve">80.  :  </v>
      </c>
      <c r="C85" s="114" t="str">
        <f>'Risk Assessment'!M85</f>
        <v/>
      </c>
      <c r="D85" s="114" t="str">
        <f>'Risk Assessment'!N85</f>
        <v/>
      </c>
      <c r="E85" s="115"/>
      <c r="F85" s="110"/>
      <c r="G85" s="116"/>
      <c r="H85" s="116"/>
      <c r="I85" s="117"/>
    </row>
    <row r="86" spans="2:9" x14ac:dyDescent="0.3">
      <c r="B86" s="113" t="str">
        <f>CONCATENATE('IT Inventory'!B86,".  ",'IT Inventory'!C86,":  ",'IT Inventory'!D86)</f>
        <v xml:space="preserve">81.  :  </v>
      </c>
      <c r="C86" s="114" t="str">
        <f>'Risk Assessment'!M86</f>
        <v/>
      </c>
      <c r="D86" s="114" t="str">
        <f>'Risk Assessment'!N86</f>
        <v/>
      </c>
      <c r="E86" s="115"/>
      <c r="F86" s="110"/>
      <c r="G86" s="116"/>
      <c r="H86" s="116"/>
      <c r="I86" s="117"/>
    </row>
    <row r="87" spans="2:9" x14ac:dyDescent="0.3">
      <c r="B87" s="113" t="str">
        <f>CONCATENATE('IT Inventory'!B87,".  ",'IT Inventory'!C87,":  ",'IT Inventory'!D87)</f>
        <v xml:space="preserve">82.  :  </v>
      </c>
      <c r="C87" s="114" t="str">
        <f>'Risk Assessment'!M87</f>
        <v/>
      </c>
      <c r="D87" s="114" t="str">
        <f>'Risk Assessment'!N87</f>
        <v/>
      </c>
      <c r="E87" s="115"/>
      <c r="F87" s="110"/>
      <c r="G87" s="116"/>
      <c r="H87" s="116"/>
      <c r="I87" s="117"/>
    </row>
    <row r="88" spans="2:9" x14ac:dyDescent="0.3">
      <c r="B88" s="113" t="str">
        <f>CONCATENATE('IT Inventory'!B88,".  ",'IT Inventory'!C88,":  ",'IT Inventory'!D88)</f>
        <v xml:space="preserve">83.  :  </v>
      </c>
      <c r="C88" s="114" t="str">
        <f>'Risk Assessment'!M88</f>
        <v/>
      </c>
      <c r="D88" s="114" t="str">
        <f>'Risk Assessment'!N88</f>
        <v/>
      </c>
      <c r="E88" s="115"/>
      <c r="F88" s="110"/>
      <c r="G88" s="116"/>
      <c r="H88" s="116"/>
      <c r="I88" s="117"/>
    </row>
    <row r="89" spans="2:9" x14ac:dyDescent="0.3">
      <c r="B89" s="113" t="str">
        <f>CONCATENATE('IT Inventory'!B89,".  ",'IT Inventory'!C89,":  ",'IT Inventory'!D89)</f>
        <v xml:space="preserve">84.  :  </v>
      </c>
      <c r="C89" s="114" t="str">
        <f>'Risk Assessment'!M89</f>
        <v/>
      </c>
      <c r="D89" s="114" t="str">
        <f>'Risk Assessment'!N89</f>
        <v/>
      </c>
      <c r="E89" s="115"/>
      <c r="F89" s="110"/>
      <c r="G89" s="116"/>
      <c r="H89" s="116"/>
      <c r="I89" s="117"/>
    </row>
    <row r="90" spans="2:9" x14ac:dyDescent="0.3">
      <c r="B90" s="113" t="str">
        <f>CONCATENATE('IT Inventory'!B90,".  ",'IT Inventory'!C90,":  ",'IT Inventory'!D90)</f>
        <v xml:space="preserve">85.  :  </v>
      </c>
      <c r="C90" s="114" t="str">
        <f>'Risk Assessment'!M90</f>
        <v/>
      </c>
      <c r="D90" s="114" t="str">
        <f>'Risk Assessment'!N90</f>
        <v/>
      </c>
      <c r="E90" s="115"/>
      <c r="F90" s="110"/>
      <c r="G90" s="116"/>
      <c r="H90" s="116"/>
      <c r="I90" s="117"/>
    </row>
    <row r="91" spans="2:9" x14ac:dyDescent="0.3">
      <c r="B91" s="113" t="str">
        <f>CONCATENATE('IT Inventory'!B91,".  ",'IT Inventory'!C91,":  ",'IT Inventory'!D91)</f>
        <v xml:space="preserve">86.  :  </v>
      </c>
      <c r="C91" s="114" t="str">
        <f>'Risk Assessment'!M91</f>
        <v/>
      </c>
      <c r="D91" s="114" t="str">
        <f>'Risk Assessment'!N91</f>
        <v/>
      </c>
      <c r="E91" s="115"/>
      <c r="F91" s="110"/>
      <c r="G91" s="116"/>
      <c r="H91" s="116"/>
      <c r="I91" s="117"/>
    </row>
    <row r="92" spans="2:9" x14ac:dyDescent="0.3">
      <c r="B92" s="113" t="str">
        <f>CONCATENATE('IT Inventory'!B92,".  ",'IT Inventory'!C92,":  ",'IT Inventory'!D92)</f>
        <v xml:space="preserve">87.  :  </v>
      </c>
      <c r="C92" s="114" t="str">
        <f>'Risk Assessment'!M92</f>
        <v/>
      </c>
      <c r="D92" s="114" t="str">
        <f>'Risk Assessment'!N92</f>
        <v/>
      </c>
      <c r="E92" s="115"/>
      <c r="F92" s="110"/>
      <c r="G92" s="116"/>
      <c r="H92" s="116"/>
      <c r="I92" s="117"/>
    </row>
    <row r="93" spans="2:9" x14ac:dyDescent="0.3">
      <c r="B93" s="113" t="str">
        <f>CONCATENATE('IT Inventory'!B93,".  ",'IT Inventory'!C93,":  ",'IT Inventory'!D93)</f>
        <v xml:space="preserve">88.  :  </v>
      </c>
      <c r="C93" s="114" t="str">
        <f>'Risk Assessment'!M93</f>
        <v/>
      </c>
      <c r="D93" s="114" t="str">
        <f>'Risk Assessment'!N93</f>
        <v/>
      </c>
      <c r="E93" s="115"/>
      <c r="F93" s="110"/>
      <c r="G93" s="116"/>
      <c r="H93" s="116"/>
      <c r="I93" s="117"/>
    </row>
    <row r="94" spans="2:9" x14ac:dyDescent="0.3">
      <c r="B94" s="113" t="str">
        <f>CONCATENATE('IT Inventory'!B94,".  ",'IT Inventory'!C94,":  ",'IT Inventory'!D94)</f>
        <v xml:space="preserve">89.  :  </v>
      </c>
      <c r="C94" s="114" t="str">
        <f>'Risk Assessment'!M94</f>
        <v/>
      </c>
      <c r="D94" s="114" t="str">
        <f>'Risk Assessment'!N94</f>
        <v/>
      </c>
      <c r="E94" s="115"/>
      <c r="F94" s="110"/>
      <c r="G94" s="116"/>
      <c r="H94" s="116"/>
      <c r="I94" s="117"/>
    </row>
    <row r="95" spans="2:9" x14ac:dyDescent="0.3">
      <c r="B95" s="113" t="str">
        <f>CONCATENATE('IT Inventory'!B95,".  ",'IT Inventory'!C95,":  ",'IT Inventory'!D95)</f>
        <v xml:space="preserve">90.  :  </v>
      </c>
      <c r="C95" s="114" t="str">
        <f>'Risk Assessment'!M95</f>
        <v/>
      </c>
      <c r="D95" s="114" t="str">
        <f>'Risk Assessment'!N95</f>
        <v/>
      </c>
      <c r="E95" s="115"/>
      <c r="F95" s="110"/>
      <c r="G95" s="116"/>
      <c r="H95" s="116"/>
      <c r="I95" s="117"/>
    </row>
    <row r="96" spans="2:9" x14ac:dyDescent="0.3">
      <c r="B96" s="113" t="str">
        <f>CONCATENATE('IT Inventory'!B96,".  ",'IT Inventory'!C96,":  ",'IT Inventory'!D96)</f>
        <v xml:space="preserve">91.  :  </v>
      </c>
      <c r="C96" s="114" t="str">
        <f>'Risk Assessment'!M96</f>
        <v/>
      </c>
      <c r="D96" s="114" t="str">
        <f>'Risk Assessment'!N96</f>
        <v/>
      </c>
      <c r="E96" s="115"/>
      <c r="F96" s="110"/>
      <c r="G96" s="116"/>
      <c r="H96" s="116"/>
      <c r="I96" s="117"/>
    </row>
    <row r="97" spans="2:9" x14ac:dyDescent="0.3">
      <c r="B97" s="113" t="str">
        <f>CONCATENATE('IT Inventory'!B97,".  ",'IT Inventory'!C97,":  ",'IT Inventory'!D97)</f>
        <v xml:space="preserve">92.  :  </v>
      </c>
      <c r="C97" s="114" t="str">
        <f>'Risk Assessment'!M97</f>
        <v/>
      </c>
      <c r="D97" s="114" t="str">
        <f>'Risk Assessment'!N97</f>
        <v/>
      </c>
      <c r="E97" s="115"/>
      <c r="F97" s="110"/>
      <c r="G97" s="116"/>
      <c r="H97" s="116"/>
      <c r="I97" s="117"/>
    </row>
    <row r="98" spans="2:9" x14ac:dyDescent="0.3">
      <c r="B98" s="113" t="str">
        <f>CONCATENATE('IT Inventory'!B98,".  ",'IT Inventory'!C98,":  ",'IT Inventory'!D98)</f>
        <v xml:space="preserve">93.  :  </v>
      </c>
      <c r="C98" s="114" t="str">
        <f>'Risk Assessment'!M98</f>
        <v/>
      </c>
      <c r="D98" s="114" t="str">
        <f>'Risk Assessment'!N98</f>
        <v/>
      </c>
      <c r="E98" s="115"/>
      <c r="F98" s="110"/>
      <c r="G98" s="116"/>
      <c r="H98" s="116"/>
      <c r="I98" s="117"/>
    </row>
    <row r="99" spans="2:9" x14ac:dyDescent="0.3">
      <c r="B99" s="113" t="str">
        <f>CONCATENATE('IT Inventory'!B99,".  ",'IT Inventory'!C99,":  ",'IT Inventory'!D99)</f>
        <v xml:space="preserve">94.  :  </v>
      </c>
      <c r="C99" s="114" t="str">
        <f>'Risk Assessment'!M99</f>
        <v/>
      </c>
      <c r="D99" s="114" t="str">
        <f>'Risk Assessment'!N99</f>
        <v/>
      </c>
      <c r="E99" s="115"/>
      <c r="F99" s="110"/>
      <c r="G99" s="116"/>
      <c r="H99" s="116"/>
      <c r="I99" s="117"/>
    </row>
    <row r="100" spans="2:9" x14ac:dyDescent="0.3">
      <c r="B100" s="113" t="str">
        <f>CONCATENATE('IT Inventory'!B100,".  ",'IT Inventory'!C100,":  ",'IT Inventory'!D100)</f>
        <v xml:space="preserve">95.  :  </v>
      </c>
      <c r="C100" s="114" t="str">
        <f>'Risk Assessment'!M100</f>
        <v/>
      </c>
      <c r="D100" s="114" t="str">
        <f>'Risk Assessment'!N100</f>
        <v/>
      </c>
      <c r="E100" s="115"/>
      <c r="F100" s="110"/>
      <c r="G100" s="116"/>
      <c r="H100" s="116"/>
      <c r="I100" s="117"/>
    </row>
    <row r="101" spans="2:9" x14ac:dyDescent="0.3">
      <c r="B101" s="113" t="str">
        <f>CONCATENATE('IT Inventory'!B101,".  ",'IT Inventory'!C101,":  ",'IT Inventory'!D101)</f>
        <v xml:space="preserve">96.  :  </v>
      </c>
      <c r="C101" s="114" t="str">
        <f>'Risk Assessment'!M101</f>
        <v/>
      </c>
      <c r="D101" s="114" t="str">
        <f>'Risk Assessment'!N101</f>
        <v/>
      </c>
      <c r="E101" s="115"/>
      <c r="F101" s="110"/>
      <c r="G101" s="116"/>
      <c r="H101" s="116"/>
      <c r="I101" s="117"/>
    </row>
    <row r="102" spans="2:9" x14ac:dyDescent="0.3">
      <c r="B102" s="113" t="str">
        <f>CONCATENATE('IT Inventory'!B102,".  ",'IT Inventory'!C102,":  ",'IT Inventory'!D102)</f>
        <v xml:space="preserve">97.  :  </v>
      </c>
      <c r="C102" s="114" t="str">
        <f>'Risk Assessment'!M102</f>
        <v/>
      </c>
      <c r="D102" s="114" t="str">
        <f>'Risk Assessment'!N102</f>
        <v/>
      </c>
      <c r="E102" s="115"/>
      <c r="F102" s="110"/>
      <c r="G102" s="116"/>
      <c r="H102" s="116"/>
      <c r="I102" s="117"/>
    </row>
    <row r="103" spans="2:9" x14ac:dyDescent="0.3">
      <c r="B103" s="113" t="str">
        <f>CONCATENATE('IT Inventory'!B103,".  ",'IT Inventory'!C103,":  ",'IT Inventory'!D103)</f>
        <v xml:space="preserve">98.  :  </v>
      </c>
      <c r="C103" s="114" t="str">
        <f>'Risk Assessment'!M103</f>
        <v/>
      </c>
      <c r="D103" s="114" t="str">
        <f>'Risk Assessment'!N103</f>
        <v/>
      </c>
      <c r="E103" s="115"/>
      <c r="F103" s="110"/>
      <c r="G103" s="116"/>
      <c r="H103" s="116"/>
      <c r="I103" s="117"/>
    </row>
    <row r="104" spans="2:9" x14ac:dyDescent="0.3">
      <c r="B104" s="113" t="str">
        <f>CONCATENATE('IT Inventory'!B104,".  ",'IT Inventory'!C104,":  ",'IT Inventory'!D104)</f>
        <v xml:space="preserve">99.  :  </v>
      </c>
      <c r="C104" s="114" t="str">
        <f>'Risk Assessment'!M104</f>
        <v/>
      </c>
      <c r="D104" s="114" t="str">
        <f>'Risk Assessment'!N104</f>
        <v/>
      </c>
      <c r="E104" s="115"/>
      <c r="F104" s="110"/>
      <c r="G104" s="116"/>
      <c r="H104" s="116"/>
      <c r="I104" s="117"/>
    </row>
    <row r="105" spans="2:9" x14ac:dyDescent="0.3">
      <c r="B105" s="113" t="str">
        <f>CONCATENATE('IT Inventory'!B105,".  ",'IT Inventory'!C105,":  ",'IT Inventory'!D105)</f>
        <v xml:space="preserve">100.  :  </v>
      </c>
      <c r="C105" s="114" t="str">
        <f>'Risk Assessment'!M105</f>
        <v/>
      </c>
      <c r="D105" s="114" t="str">
        <f>'Risk Assessment'!N105</f>
        <v/>
      </c>
      <c r="E105" s="115"/>
      <c r="F105" s="110"/>
      <c r="G105" s="116"/>
      <c r="H105" s="116"/>
      <c r="I105" s="117"/>
    </row>
    <row r="106" spans="2:9" x14ac:dyDescent="0.3">
      <c r="B106" s="113" t="str">
        <f>CONCATENATE('IT Inventory'!B106,".  ",'IT Inventory'!C106,":  ",'IT Inventory'!D106)</f>
        <v xml:space="preserve">101.  :  </v>
      </c>
      <c r="C106" s="114" t="str">
        <f>'Risk Assessment'!M106</f>
        <v/>
      </c>
      <c r="D106" s="114" t="str">
        <f>'Risk Assessment'!N106</f>
        <v/>
      </c>
      <c r="E106" s="115"/>
      <c r="F106" s="110"/>
      <c r="G106" s="116"/>
      <c r="H106" s="116"/>
      <c r="I106" s="117"/>
    </row>
    <row r="107" spans="2:9" x14ac:dyDescent="0.3">
      <c r="B107" s="113" t="str">
        <f>CONCATENATE('IT Inventory'!B107,".  ",'IT Inventory'!C107,":  ",'IT Inventory'!D107)</f>
        <v xml:space="preserve">102.  :  </v>
      </c>
      <c r="C107" s="114" t="str">
        <f>'Risk Assessment'!M107</f>
        <v/>
      </c>
      <c r="D107" s="114" t="str">
        <f>'Risk Assessment'!N107</f>
        <v/>
      </c>
      <c r="E107" s="115"/>
      <c r="F107" s="110"/>
      <c r="G107" s="116"/>
      <c r="H107" s="116"/>
      <c r="I107" s="117"/>
    </row>
    <row r="108" spans="2:9" x14ac:dyDescent="0.3">
      <c r="B108" s="113" t="str">
        <f>CONCATENATE('IT Inventory'!B108,".  ",'IT Inventory'!C108,":  ",'IT Inventory'!D108)</f>
        <v xml:space="preserve">103.  :  </v>
      </c>
      <c r="C108" s="114" t="str">
        <f>'Risk Assessment'!M108</f>
        <v/>
      </c>
      <c r="D108" s="114" t="str">
        <f>'Risk Assessment'!N108</f>
        <v/>
      </c>
      <c r="E108" s="115"/>
      <c r="F108" s="110"/>
      <c r="G108" s="116"/>
      <c r="H108" s="116"/>
      <c r="I108" s="117"/>
    </row>
    <row r="109" spans="2:9" x14ac:dyDescent="0.3">
      <c r="B109" s="113" t="str">
        <f>CONCATENATE('IT Inventory'!B109,".  ",'IT Inventory'!C109,":  ",'IT Inventory'!D109)</f>
        <v xml:space="preserve">104.  :  </v>
      </c>
      <c r="C109" s="114" t="str">
        <f>'Risk Assessment'!M109</f>
        <v/>
      </c>
      <c r="D109" s="114" t="str">
        <f>'Risk Assessment'!N109</f>
        <v/>
      </c>
      <c r="E109" s="115"/>
      <c r="F109" s="110"/>
      <c r="G109" s="116"/>
      <c r="H109" s="116"/>
      <c r="I109" s="117"/>
    </row>
    <row r="110" spans="2:9" x14ac:dyDescent="0.3">
      <c r="B110" s="113" t="str">
        <f>CONCATENATE('IT Inventory'!B110,".  ",'IT Inventory'!C110,":  ",'IT Inventory'!D110)</f>
        <v xml:space="preserve">105.  :  </v>
      </c>
      <c r="C110" s="114" t="str">
        <f>'Risk Assessment'!M110</f>
        <v/>
      </c>
      <c r="D110" s="114" t="str">
        <f>'Risk Assessment'!N110</f>
        <v/>
      </c>
      <c r="E110" s="115"/>
      <c r="F110" s="110"/>
      <c r="G110" s="116"/>
      <c r="H110" s="116"/>
      <c r="I110" s="117"/>
    </row>
    <row r="111" spans="2:9" x14ac:dyDescent="0.3">
      <c r="B111" s="113" t="str">
        <f>CONCATENATE('IT Inventory'!B111,".  ",'IT Inventory'!C111,":  ",'IT Inventory'!D111)</f>
        <v xml:space="preserve">106.  :  </v>
      </c>
      <c r="C111" s="114" t="str">
        <f>'Risk Assessment'!M111</f>
        <v/>
      </c>
      <c r="D111" s="114" t="str">
        <f>'Risk Assessment'!N111</f>
        <v/>
      </c>
      <c r="E111" s="115"/>
      <c r="F111" s="110"/>
      <c r="G111" s="116"/>
      <c r="H111" s="116"/>
      <c r="I111" s="117"/>
    </row>
    <row r="112" spans="2:9" x14ac:dyDescent="0.3">
      <c r="B112" s="113" t="str">
        <f>CONCATENATE('IT Inventory'!B112,".  ",'IT Inventory'!C112,":  ",'IT Inventory'!D112)</f>
        <v xml:space="preserve">107.  :  </v>
      </c>
      <c r="C112" s="114" t="str">
        <f>'Risk Assessment'!M112</f>
        <v/>
      </c>
      <c r="D112" s="114" t="str">
        <f>'Risk Assessment'!N112</f>
        <v/>
      </c>
      <c r="E112" s="115"/>
      <c r="F112" s="110"/>
      <c r="G112" s="116"/>
      <c r="H112" s="116"/>
      <c r="I112" s="117"/>
    </row>
    <row r="113" spans="2:9" x14ac:dyDescent="0.3">
      <c r="B113" s="113" t="str">
        <f>CONCATENATE('IT Inventory'!B113,".  ",'IT Inventory'!C113,":  ",'IT Inventory'!D113)</f>
        <v xml:space="preserve">108.  :  </v>
      </c>
      <c r="C113" s="114" t="str">
        <f>'Risk Assessment'!M113</f>
        <v/>
      </c>
      <c r="D113" s="114" t="str">
        <f>'Risk Assessment'!N113</f>
        <v/>
      </c>
      <c r="E113" s="115"/>
      <c r="F113" s="110"/>
      <c r="G113" s="116"/>
      <c r="H113" s="116"/>
      <c r="I113" s="117"/>
    </row>
    <row r="114" spans="2:9" x14ac:dyDescent="0.3">
      <c r="B114" s="113" t="str">
        <f>CONCATENATE('IT Inventory'!B114,".  ",'IT Inventory'!C114,":  ",'IT Inventory'!D114)</f>
        <v xml:space="preserve">109.  :  </v>
      </c>
      <c r="C114" s="114" t="str">
        <f>'Risk Assessment'!M114</f>
        <v/>
      </c>
      <c r="D114" s="114" t="str">
        <f>'Risk Assessment'!N114</f>
        <v/>
      </c>
      <c r="E114" s="115"/>
      <c r="F114" s="110"/>
      <c r="G114" s="116"/>
      <c r="H114" s="116"/>
      <c r="I114" s="117"/>
    </row>
    <row r="115" spans="2:9" x14ac:dyDescent="0.3">
      <c r="B115" s="113" t="str">
        <f>CONCATENATE('IT Inventory'!B115,".  ",'IT Inventory'!C115,":  ",'IT Inventory'!D115)</f>
        <v xml:space="preserve">110.  :  </v>
      </c>
      <c r="C115" s="114" t="str">
        <f>'Risk Assessment'!M115</f>
        <v/>
      </c>
      <c r="D115" s="114" t="str">
        <f>'Risk Assessment'!N115</f>
        <v/>
      </c>
      <c r="E115" s="115"/>
      <c r="F115" s="110"/>
      <c r="G115" s="116"/>
      <c r="H115" s="116"/>
      <c r="I115" s="117"/>
    </row>
    <row r="116" spans="2:9" x14ac:dyDescent="0.3">
      <c r="B116" s="113" t="str">
        <f>CONCATENATE('IT Inventory'!B116,".  ",'IT Inventory'!C116,":  ",'IT Inventory'!D116)</f>
        <v xml:space="preserve">111.  :  </v>
      </c>
      <c r="C116" s="114" t="str">
        <f>'Risk Assessment'!M116</f>
        <v/>
      </c>
      <c r="D116" s="114" t="str">
        <f>'Risk Assessment'!N116</f>
        <v/>
      </c>
      <c r="E116" s="115"/>
      <c r="F116" s="110"/>
      <c r="G116" s="116"/>
      <c r="H116" s="116"/>
      <c r="I116" s="117"/>
    </row>
    <row r="117" spans="2:9" x14ac:dyDescent="0.3">
      <c r="B117" s="113" t="str">
        <f>CONCATENATE('IT Inventory'!B117,".  ",'IT Inventory'!C117,":  ",'IT Inventory'!D117)</f>
        <v xml:space="preserve">112.  :  </v>
      </c>
      <c r="C117" s="114" t="str">
        <f>'Risk Assessment'!M117</f>
        <v/>
      </c>
      <c r="D117" s="114" t="str">
        <f>'Risk Assessment'!N117</f>
        <v/>
      </c>
      <c r="E117" s="115"/>
      <c r="F117" s="110"/>
      <c r="G117" s="116"/>
      <c r="H117" s="116"/>
      <c r="I117" s="117"/>
    </row>
    <row r="118" spans="2:9" x14ac:dyDescent="0.3">
      <c r="B118" s="113" t="str">
        <f>CONCATENATE('IT Inventory'!B118,".  ",'IT Inventory'!C118,":  ",'IT Inventory'!D118)</f>
        <v xml:space="preserve">113.  :  </v>
      </c>
      <c r="C118" s="114" t="str">
        <f>'Risk Assessment'!M118</f>
        <v/>
      </c>
      <c r="D118" s="114" t="str">
        <f>'Risk Assessment'!N118</f>
        <v/>
      </c>
      <c r="E118" s="115"/>
      <c r="F118" s="110"/>
      <c r="G118" s="116"/>
      <c r="H118" s="116"/>
      <c r="I118" s="117"/>
    </row>
    <row r="119" spans="2:9" x14ac:dyDescent="0.3">
      <c r="B119" s="113" t="str">
        <f>CONCATENATE('IT Inventory'!B119,".  ",'IT Inventory'!C119,":  ",'IT Inventory'!D119)</f>
        <v xml:space="preserve">114.  :  </v>
      </c>
      <c r="C119" s="114" t="str">
        <f>'Risk Assessment'!M119</f>
        <v/>
      </c>
      <c r="D119" s="114" t="str">
        <f>'Risk Assessment'!N119</f>
        <v/>
      </c>
      <c r="E119" s="115"/>
      <c r="F119" s="110"/>
      <c r="G119" s="116"/>
      <c r="H119" s="116"/>
      <c r="I119" s="117"/>
    </row>
    <row r="120" spans="2:9" x14ac:dyDescent="0.3">
      <c r="B120" s="113" t="str">
        <f>CONCATENATE('IT Inventory'!B120,".  ",'IT Inventory'!C120,":  ",'IT Inventory'!D120)</f>
        <v xml:space="preserve">115.  :  </v>
      </c>
      <c r="C120" s="114" t="str">
        <f>'Risk Assessment'!M120</f>
        <v/>
      </c>
      <c r="D120" s="114" t="str">
        <f>'Risk Assessment'!N120</f>
        <v/>
      </c>
      <c r="E120" s="115"/>
      <c r="F120" s="110"/>
      <c r="G120" s="116"/>
      <c r="H120" s="116"/>
      <c r="I120" s="117"/>
    </row>
    <row r="121" spans="2:9" x14ac:dyDescent="0.3">
      <c r="B121" s="113" t="str">
        <f>CONCATENATE('IT Inventory'!B121,".  ",'IT Inventory'!C121,":  ",'IT Inventory'!D121)</f>
        <v xml:space="preserve">116.  :  </v>
      </c>
      <c r="C121" s="114" t="str">
        <f>'Risk Assessment'!M121</f>
        <v/>
      </c>
      <c r="D121" s="114" t="str">
        <f>'Risk Assessment'!N121</f>
        <v/>
      </c>
      <c r="E121" s="115"/>
      <c r="F121" s="110"/>
      <c r="G121" s="116"/>
      <c r="H121" s="116"/>
      <c r="I121" s="117"/>
    </row>
    <row r="122" spans="2:9" x14ac:dyDescent="0.3">
      <c r="B122" s="113" t="str">
        <f>CONCATENATE('IT Inventory'!B122,".  ",'IT Inventory'!C122,":  ",'IT Inventory'!D122)</f>
        <v xml:space="preserve">117.  :  </v>
      </c>
      <c r="C122" s="114" t="str">
        <f>'Risk Assessment'!M122</f>
        <v/>
      </c>
      <c r="D122" s="114" t="str">
        <f>'Risk Assessment'!N122</f>
        <v/>
      </c>
      <c r="E122" s="115"/>
      <c r="F122" s="110"/>
      <c r="G122" s="116"/>
      <c r="H122" s="116"/>
      <c r="I122" s="117"/>
    </row>
    <row r="123" spans="2:9" x14ac:dyDescent="0.3">
      <c r="B123" s="113" t="str">
        <f>CONCATENATE('IT Inventory'!B123,".  ",'IT Inventory'!C123,":  ",'IT Inventory'!D123)</f>
        <v xml:space="preserve">118.  :  </v>
      </c>
      <c r="C123" s="114" t="str">
        <f>'Risk Assessment'!M123</f>
        <v/>
      </c>
      <c r="D123" s="114" t="str">
        <f>'Risk Assessment'!N123</f>
        <v/>
      </c>
      <c r="E123" s="115"/>
      <c r="F123" s="110"/>
      <c r="G123" s="116"/>
      <c r="H123" s="116"/>
      <c r="I123" s="117"/>
    </row>
    <row r="124" spans="2:9" x14ac:dyDescent="0.3">
      <c r="B124" s="113" t="str">
        <f>CONCATENATE('IT Inventory'!B124,".  ",'IT Inventory'!C124,":  ",'IT Inventory'!D124)</f>
        <v xml:space="preserve">119.  :  </v>
      </c>
      <c r="C124" s="114" t="str">
        <f>'Risk Assessment'!M124</f>
        <v/>
      </c>
      <c r="D124" s="114" t="str">
        <f>'Risk Assessment'!N124</f>
        <v/>
      </c>
      <c r="E124" s="115"/>
      <c r="F124" s="110"/>
      <c r="G124" s="116"/>
      <c r="H124" s="116"/>
      <c r="I124" s="117"/>
    </row>
    <row r="125" spans="2:9" x14ac:dyDescent="0.3">
      <c r="B125" s="113" t="str">
        <f>CONCATENATE('IT Inventory'!B125,".  ",'IT Inventory'!C125,":  ",'IT Inventory'!D125)</f>
        <v xml:space="preserve">120.  :  </v>
      </c>
      <c r="C125" s="114" t="str">
        <f>'Risk Assessment'!M125</f>
        <v/>
      </c>
      <c r="D125" s="114" t="str">
        <f>'Risk Assessment'!N125</f>
        <v/>
      </c>
      <c r="E125" s="115"/>
      <c r="F125" s="110"/>
      <c r="G125" s="116"/>
      <c r="H125" s="116"/>
      <c r="I125" s="117"/>
    </row>
    <row r="126" spans="2:9" ht="20.25" customHeight="1" x14ac:dyDescent="0.3">
      <c r="B126" s="128" t="s">
        <v>216</v>
      </c>
    </row>
  </sheetData>
  <mergeCells count="2">
    <mergeCell ref="B2:H2"/>
    <mergeCell ref="B3:E3"/>
  </mergeCells>
  <conditionalFormatting sqref="C6:C125">
    <cfRule type="beginsWith" dxfId="18" priority="15" operator="beginsWith" text="VL">
      <formula>LEFT(C6,LEN("VL"))="VL"</formula>
    </cfRule>
    <cfRule type="beginsWith" dxfId="17" priority="16" operator="beginsWith" text="L">
      <formula>LEFT(C6,LEN("L"))="L"</formula>
    </cfRule>
    <cfRule type="containsText" dxfId="16" priority="17" operator="containsText" text="M">
      <formula>NOT(ISERROR(SEARCH("M",C6)))</formula>
    </cfRule>
    <cfRule type="beginsWith" dxfId="15" priority="18" operator="beginsWith" text="H">
      <formula>LEFT(C6,LEN("H"))="H"</formula>
    </cfRule>
    <cfRule type="beginsWith" dxfId="14" priority="19" operator="beginsWith" text="VH">
      <formula>LEFT(C6,LEN("VH"))="VH"</formula>
    </cfRule>
  </conditionalFormatting>
  <conditionalFormatting sqref="D6:D125">
    <cfRule type="containsText" dxfId="13" priority="11" operator="containsText" text="L">
      <formula>NOT(ISERROR(SEARCH("L",D6)))</formula>
    </cfRule>
    <cfRule type="containsText" dxfId="12" priority="12" operator="containsText" text="M">
      <formula>NOT(ISERROR(SEARCH("M",D6)))</formula>
    </cfRule>
    <cfRule type="containsText" dxfId="11" priority="13" operator="containsText" text="H">
      <formula>NOT(ISERROR(SEARCH("H",D6)))</formula>
    </cfRule>
    <cfRule type="containsText" dxfId="10" priority="14" operator="containsText" text="VH">
      <formula>NOT(ISERROR(SEARCH("VH",D6)))</formula>
    </cfRule>
  </conditionalFormatting>
  <conditionalFormatting sqref="D6:D125">
    <cfRule type="beginsWith" dxfId="9" priority="1" operator="beginsWith" text="VL">
      <formula>LEFT(D6,LEN("VL"))="VL"</formula>
    </cfRule>
    <cfRule type="beginsWith" dxfId="8" priority="2" operator="beginsWith" text="L">
      <formula>LEFT(D6,LEN("L"))="L"</formula>
    </cfRule>
    <cfRule type="containsText" dxfId="7" priority="3" operator="containsText" text="M">
      <formula>NOT(ISERROR(SEARCH("M",D6)))</formula>
    </cfRule>
    <cfRule type="beginsWith" dxfId="6" priority="4" operator="beginsWith" text="H">
      <formula>LEFT(D6,LEN("H"))="H"</formula>
    </cfRule>
    <cfRule type="beginsWith" dxfId="5" priority="5" operator="beginsWith" text="VH">
      <formula>LEFT(D6,LEN("VH"))="VH"</formula>
    </cfRule>
  </conditionalFormatting>
  <dataValidations count="1">
    <dataValidation type="textLength" allowBlank="1" showErrorMessage="1" errorTitle="Please limit response" error="Please limit response to 55 characters or less" promptTitle="Please select from the list" sqref="F6:F125">
      <formula1>0</formula1>
      <formula2>55</formula2>
    </dataValidation>
  </dataValidations>
  <hyperlinks>
    <hyperlink ref="L6" r:id="rId1"/>
    <hyperlink ref="L7" r:id="rId2"/>
    <hyperlink ref="L8" r:id="rId3"/>
    <hyperlink ref="L9" r:id="rId4"/>
    <hyperlink ref="L10" r:id="rId5"/>
    <hyperlink ref="L12" r:id="rId6"/>
    <hyperlink ref="L13" r:id="rId7" display="TeraGrid, Big Red, Quarry"/>
    <hyperlink ref="L15" r:id="rId8" display="One form of SMART Administration Services"/>
    <hyperlink ref="L14" r:id="rId9" display="One form of SMART Administration Services"/>
  </hyperlinks>
  <pageMargins left="0.7" right="0.7" top="0.75" bottom="0.75" header="0.3" footer="0.3"/>
  <pageSetup orientation="portrait" r:id="rId10"/>
  <extLst>
    <ext xmlns:x14="http://schemas.microsoft.com/office/spreadsheetml/2009/9/main" uri="{78C0D931-6437-407d-A8EE-F0AAD7539E65}">
      <x14:conditionalFormattings>
        <x14:conditionalFormatting xmlns:xm="http://schemas.microsoft.com/office/excel/2006/main">
          <x14:cfRule type="containsText" priority="6" operator="containsText" id="{D818564C-6091-4636-978D-521C92C52C6B}">
            <xm:f>NOT(ISERROR(SEARCH('List Values'!$I$21,D6)))</xm:f>
            <xm:f>'List Values'!$I$21</xm:f>
            <x14:dxf>
              <fill>
                <patternFill>
                  <bgColor rgb="FF92D050"/>
                </patternFill>
              </fill>
            </x14:dxf>
          </x14:cfRule>
          <x14:cfRule type="containsText" priority="7" operator="containsText" id="{DBA20C20-B110-4BFF-AF30-02B7E5DE6435}">
            <xm:f>NOT(ISERROR(SEARCH('List Values'!$I$20,D6)))</xm:f>
            <xm:f>'List Values'!$I$20</xm:f>
            <x14:dxf>
              <fill>
                <patternFill>
                  <bgColor rgb="FFFFFF00"/>
                </patternFill>
              </fill>
            </x14:dxf>
          </x14:cfRule>
          <x14:cfRule type="containsText" priority="8" operator="containsText" id="{1685462A-4DCA-4213-BACA-5BC7B4108FE0}">
            <xm:f>NOT(ISERROR(SEARCH('List Values'!$I$19,D6)))</xm:f>
            <xm:f>'List Values'!$I$19</xm:f>
            <x14:dxf>
              <fill>
                <patternFill>
                  <bgColor rgb="FFFF0000"/>
                </patternFill>
              </fill>
            </x14:dxf>
          </x14:cfRule>
          <x14:cfRule type="containsText" priority="9" operator="containsText" id="{8EB927F8-42B1-44D5-8987-5A6F312A613D}">
            <xm:f>NOT(ISERROR(SEARCH('List Values'!$I$18,D6)))</xm:f>
            <xm:f>'List Values'!$I$18</xm:f>
            <x14:dxf>
              <fill>
                <patternFill>
                  <bgColor rgb="FFC00000"/>
                </patternFill>
              </fill>
            </x14:dxf>
          </x14:cfRule>
          <x14:cfRule type="containsText" priority="10" operator="containsText" id="{43CB8786-6C9F-43EE-915E-EAEF2E3450A7}">
            <xm:f>NOT(ISERROR(SEARCH('List Values'!$I$22,D6)))</xm:f>
            <xm:f>'List Values'!$I$22</xm:f>
            <x14:dxf>
              <fill>
                <patternFill>
                  <bgColor rgb="FF00B050"/>
                </patternFill>
              </fill>
            </x14:dxf>
          </x14:cfRule>
          <xm:sqref>D6:D125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Please select from the list" error="Please select from the list" promptTitle="Please select from the list">
          <x14:formula1>
            <xm:f>'List Values'!$D$8:$D$10</xm:f>
          </x14:formula1>
          <xm:sqref>E6:E125</xm:sqref>
        </x14:dataValidation>
        <x14:dataValidation type="list" allowBlank="1" showInputMessage="1" showErrorMessage="1" errorTitle="Please select from the list" error="Please select from the list" promptTitle="Please select from the list">
          <x14:formula1>
            <xm:f>'List Values'!$F$19:$F$32</xm:f>
          </x14:formula1>
          <xm:sqref>G6:G125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61"/>
  <sheetViews>
    <sheetView workbookViewId="0">
      <selection activeCell="B1" sqref="B1:D1"/>
    </sheetView>
  </sheetViews>
  <sheetFormatPr defaultRowHeight="14.4" x14ac:dyDescent="0.3"/>
  <cols>
    <col min="1" max="1" width="4.44140625" customWidth="1"/>
    <col min="2" max="2" width="26.33203125" customWidth="1"/>
    <col min="3" max="3" width="30.5546875" customWidth="1"/>
    <col min="4" max="4" width="21.6640625" customWidth="1"/>
    <col min="5" max="5" width="59.109375" customWidth="1"/>
    <col min="7" max="7" width="23.44140625" customWidth="1"/>
  </cols>
  <sheetData>
    <row r="1" spans="2:6" ht="23.25" x14ac:dyDescent="0.35">
      <c r="B1" s="179" t="s">
        <v>136</v>
      </c>
      <c r="C1" s="179"/>
      <c r="D1" s="179"/>
    </row>
    <row r="2" spans="2:6" ht="6.75" customHeight="1" x14ac:dyDescent="0.25"/>
    <row r="3" spans="2:6" ht="15" x14ac:dyDescent="0.25">
      <c r="B3" s="7" t="s">
        <v>190</v>
      </c>
      <c r="C3" s="7" t="s">
        <v>60</v>
      </c>
      <c r="D3" s="57"/>
      <c r="E3" s="57"/>
      <c r="F3" s="57"/>
    </row>
    <row r="4" spans="2:6" ht="15" x14ac:dyDescent="0.25">
      <c r="B4" s="6" t="s">
        <v>18</v>
      </c>
      <c r="C4" s="6" t="s">
        <v>137</v>
      </c>
      <c r="D4" s="6"/>
      <c r="E4" s="6"/>
      <c r="F4" s="6"/>
    </row>
    <row r="5" spans="2:6" ht="15" x14ac:dyDescent="0.25">
      <c r="B5" s="6" t="s">
        <v>109</v>
      </c>
      <c r="C5" s="6" t="s">
        <v>157</v>
      </c>
      <c r="D5" s="6"/>
      <c r="E5" s="6"/>
      <c r="F5" s="6"/>
    </row>
    <row r="6" spans="2:6" ht="15" x14ac:dyDescent="0.25">
      <c r="B6" s="6" t="s">
        <v>118</v>
      </c>
      <c r="C6" s="6" t="s">
        <v>159</v>
      </c>
      <c r="D6" s="6"/>
      <c r="E6" s="6"/>
      <c r="F6" s="6"/>
    </row>
    <row r="7" spans="2:6" ht="15" x14ac:dyDescent="0.25">
      <c r="B7" s="6" t="s">
        <v>19</v>
      </c>
      <c r="C7" s="6" t="s">
        <v>158</v>
      </c>
      <c r="D7" s="6"/>
      <c r="E7" s="6"/>
      <c r="F7" s="6"/>
    </row>
    <row r="8" spans="2:6" ht="15" x14ac:dyDescent="0.25">
      <c r="B8" s="6" t="s">
        <v>189</v>
      </c>
      <c r="C8" s="6"/>
      <c r="D8" s="6"/>
      <c r="E8" s="6"/>
      <c r="F8" s="6"/>
    </row>
    <row r="9" spans="2:6" ht="15" x14ac:dyDescent="0.25">
      <c r="B9" s="7" t="s">
        <v>188</v>
      </c>
      <c r="C9" s="7" t="s">
        <v>60</v>
      </c>
      <c r="D9" s="7"/>
      <c r="E9" s="7"/>
      <c r="F9" s="7"/>
    </row>
    <row r="10" spans="2:6" ht="15" x14ac:dyDescent="0.25">
      <c r="B10" s="6" t="s">
        <v>187</v>
      </c>
      <c r="C10" s="6" t="s">
        <v>186</v>
      </c>
      <c r="D10" s="6"/>
      <c r="E10" s="6"/>
      <c r="F10" s="6"/>
    </row>
    <row r="11" spans="2:6" ht="15" x14ac:dyDescent="0.25">
      <c r="B11" s="6" t="s">
        <v>185</v>
      </c>
      <c r="C11" s="6" t="s">
        <v>184</v>
      </c>
      <c r="D11" s="6"/>
      <c r="E11" s="6"/>
      <c r="F11" s="6"/>
    </row>
    <row r="12" spans="2:6" ht="15" x14ac:dyDescent="0.25">
      <c r="B12" s="6" t="s">
        <v>2</v>
      </c>
      <c r="C12" s="6" t="s">
        <v>183</v>
      </c>
      <c r="D12" s="6"/>
      <c r="E12" s="6"/>
      <c r="F12" s="6"/>
    </row>
    <row r="13" spans="2:6" ht="15" x14ac:dyDescent="0.25">
      <c r="B13" s="6" t="s">
        <v>182</v>
      </c>
      <c r="C13" s="6" t="s">
        <v>203</v>
      </c>
      <c r="D13" s="6"/>
      <c r="E13" s="6"/>
      <c r="F13" s="6"/>
    </row>
    <row r="14" spans="2:6" ht="15" x14ac:dyDescent="0.25">
      <c r="B14" s="6" t="s">
        <v>181</v>
      </c>
      <c r="C14" s="6" t="s">
        <v>204</v>
      </c>
      <c r="D14" s="6"/>
      <c r="E14" s="6"/>
      <c r="F14" s="6"/>
    </row>
    <row r="15" spans="2:6" ht="15" x14ac:dyDescent="0.25">
      <c r="B15" s="6" t="s">
        <v>180</v>
      </c>
      <c r="C15" s="6" t="s">
        <v>179</v>
      </c>
      <c r="D15" s="6"/>
      <c r="E15" s="6"/>
      <c r="F15" s="6"/>
    </row>
    <row r="16" spans="2:6" ht="15" x14ac:dyDescent="0.25">
      <c r="B16" s="6" t="s">
        <v>178</v>
      </c>
      <c r="C16" s="6" t="s">
        <v>177</v>
      </c>
      <c r="D16" s="6"/>
      <c r="E16" s="6"/>
      <c r="F16" s="6"/>
    </row>
    <row r="17" spans="2:7" ht="15" x14ac:dyDescent="0.25">
      <c r="B17" s="6" t="s">
        <v>176</v>
      </c>
      <c r="C17" s="6" t="s">
        <v>175</v>
      </c>
      <c r="D17" s="6"/>
      <c r="E17" s="6"/>
      <c r="F17" s="6"/>
    </row>
    <row r="18" spans="2:7" ht="15" x14ac:dyDescent="0.25">
      <c r="B18" s="6" t="s">
        <v>174</v>
      </c>
      <c r="C18" s="6" t="s">
        <v>173</v>
      </c>
      <c r="D18" s="6"/>
      <c r="E18" s="6"/>
      <c r="F18" s="6"/>
    </row>
    <row r="19" spans="2:7" x14ac:dyDescent="0.3">
      <c r="B19" s="6" t="s">
        <v>172</v>
      </c>
      <c r="C19" s="6" t="s">
        <v>171</v>
      </c>
      <c r="D19" s="6"/>
      <c r="E19" s="6"/>
      <c r="F19" s="6"/>
    </row>
    <row r="20" spans="2:7" x14ac:dyDescent="0.3">
      <c r="B20" s="6"/>
      <c r="C20" s="6"/>
      <c r="D20" s="6"/>
      <c r="E20" s="6"/>
      <c r="F20" s="6"/>
    </row>
    <row r="21" spans="2:7" x14ac:dyDescent="0.3">
      <c r="B21" s="56" t="s">
        <v>170</v>
      </c>
      <c r="C21" s="56"/>
      <c r="D21" s="56" t="s">
        <v>169</v>
      </c>
      <c r="E21" s="56"/>
      <c r="F21" s="56"/>
    </row>
    <row r="22" spans="2:7" x14ac:dyDescent="0.3">
      <c r="B22" s="9" t="s">
        <v>168</v>
      </c>
      <c r="C22" s="9"/>
      <c r="D22" s="9"/>
      <c r="E22" s="9"/>
      <c r="F22" s="9"/>
    </row>
    <row r="23" spans="2:7" x14ac:dyDescent="0.3">
      <c r="B23" s="9" t="s">
        <v>167</v>
      </c>
      <c r="C23" s="9"/>
      <c r="D23" s="9"/>
      <c r="E23" s="9"/>
      <c r="F23" s="9"/>
    </row>
    <row r="24" spans="2:7" x14ac:dyDescent="0.3">
      <c r="B24" s="9" t="s">
        <v>166</v>
      </c>
      <c r="C24" s="9"/>
      <c r="D24" s="15" t="s">
        <v>110</v>
      </c>
      <c r="E24" s="9"/>
      <c r="F24" s="9"/>
    </row>
    <row r="25" spans="2:7" x14ac:dyDescent="0.3">
      <c r="B25" s="9" t="s">
        <v>165</v>
      </c>
      <c r="C25" s="9"/>
      <c r="D25" s="15" t="s">
        <v>110</v>
      </c>
      <c r="E25" s="9"/>
      <c r="F25" s="9"/>
    </row>
    <row r="26" spans="2:7" x14ac:dyDescent="0.3">
      <c r="B26" s="9" t="s">
        <v>164</v>
      </c>
      <c r="C26" s="9"/>
      <c r="D26" s="9"/>
      <c r="E26" s="9"/>
      <c r="F26" s="9"/>
    </row>
    <row r="27" spans="2:7" x14ac:dyDescent="0.3">
      <c r="B27" s="9" t="s">
        <v>163</v>
      </c>
      <c r="C27" s="9"/>
      <c r="D27" s="9"/>
      <c r="E27" s="9"/>
      <c r="F27" s="9"/>
    </row>
    <row r="28" spans="2:7" x14ac:dyDescent="0.3">
      <c r="B28" s="9" t="s">
        <v>162</v>
      </c>
      <c r="C28" s="9"/>
      <c r="D28" s="15" t="s">
        <v>110</v>
      </c>
      <c r="E28" s="9"/>
      <c r="F28" s="9"/>
    </row>
    <row r="30" spans="2:7" x14ac:dyDescent="0.3">
      <c r="B30" s="55" t="s">
        <v>161</v>
      </c>
    </row>
    <row r="31" spans="2:7" ht="43.2" x14ac:dyDescent="0.3">
      <c r="B31" s="54" t="s">
        <v>212</v>
      </c>
      <c r="C31" s="54"/>
      <c r="D31" s="181" t="s">
        <v>211</v>
      </c>
      <c r="E31" s="181"/>
      <c r="F31" s="182" t="s">
        <v>213</v>
      </c>
      <c r="G31" s="182"/>
    </row>
    <row r="32" spans="2:7" ht="15.75" customHeight="1" x14ac:dyDescent="0.3">
      <c r="B32" s="53" t="s">
        <v>79</v>
      </c>
      <c r="C32" s="52"/>
      <c r="D32" s="180" t="s">
        <v>88</v>
      </c>
      <c r="E32" s="180"/>
      <c r="F32" s="180" t="s">
        <v>84</v>
      </c>
      <c r="G32" s="180"/>
    </row>
    <row r="33" spans="2:7" ht="15" customHeight="1" x14ac:dyDescent="0.3">
      <c r="B33" s="53" t="s">
        <v>80</v>
      </c>
      <c r="C33" s="52"/>
      <c r="D33" s="180" t="s">
        <v>94</v>
      </c>
      <c r="E33" s="180"/>
      <c r="F33" s="180" t="s">
        <v>83</v>
      </c>
      <c r="G33" s="180"/>
    </row>
    <row r="34" spans="2:7" ht="15" customHeight="1" x14ac:dyDescent="0.3">
      <c r="B34" s="53" t="s">
        <v>81</v>
      </c>
      <c r="C34" s="52"/>
      <c r="D34" s="180" t="s">
        <v>89</v>
      </c>
      <c r="E34" s="180"/>
      <c r="F34" s="180" t="s">
        <v>85</v>
      </c>
      <c r="G34" s="180"/>
    </row>
    <row r="35" spans="2:7" ht="15" customHeight="1" x14ac:dyDescent="0.3">
      <c r="B35" s="53" t="s">
        <v>82</v>
      </c>
      <c r="C35" s="52"/>
      <c r="D35" s="180" t="s">
        <v>95</v>
      </c>
      <c r="E35" s="180"/>
      <c r="F35" s="180" t="s">
        <v>86</v>
      </c>
      <c r="G35" s="180"/>
    </row>
    <row r="36" spans="2:7" ht="15" customHeight="1" x14ac:dyDescent="0.3">
      <c r="B36" s="53" t="s">
        <v>210</v>
      </c>
      <c r="C36" s="52"/>
      <c r="D36" s="180" t="s">
        <v>96</v>
      </c>
      <c r="E36" s="180"/>
      <c r="F36" s="180" t="s">
        <v>87</v>
      </c>
      <c r="G36" s="180"/>
    </row>
    <row r="37" spans="2:7" ht="15" thickBot="1" x14ac:dyDescent="0.35"/>
    <row r="38" spans="2:7" ht="21" customHeight="1" x14ac:dyDescent="0.3">
      <c r="B38" s="169" t="s">
        <v>90</v>
      </c>
      <c r="C38" s="170"/>
      <c r="D38" s="170"/>
      <c r="E38" s="176" t="s">
        <v>209</v>
      </c>
    </row>
    <row r="39" spans="2:7" ht="15" customHeight="1" x14ac:dyDescent="0.3">
      <c r="B39" s="121" t="s">
        <v>100</v>
      </c>
      <c r="C39" s="122">
        <v>10000000</v>
      </c>
      <c r="D39" s="127" t="s">
        <v>103</v>
      </c>
      <c r="E39" s="177"/>
    </row>
    <row r="40" spans="2:7" ht="15" customHeight="1" x14ac:dyDescent="0.3">
      <c r="B40" s="124" t="s">
        <v>71</v>
      </c>
      <c r="C40" s="125">
        <v>1000000</v>
      </c>
      <c r="D40" s="125">
        <v>9999999</v>
      </c>
      <c r="E40" s="177"/>
    </row>
    <row r="41" spans="2:7" ht="15" customHeight="1" x14ac:dyDescent="0.3">
      <c r="B41" s="83" t="s">
        <v>101</v>
      </c>
      <c r="C41" s="84">
        <v>100000</v>
      </c>
      <c r="D41" s="84">
        <v>999999</v>
      </c>
      <c r="E41" s="177"/>
    </row>
    <row r="42" spans="2:7" ht="15" customHeight="1" x14ac:dyDescent="0.3">
      <c r="B42" s="86" t="s">
        <v>72</v>
      </c>
      <c r="C42" s="87">
        <v>10000</v>
      </c>
      <c r="D42" s="87">
        <v>99999</v>
      </c>
      <c r="E42" s="177"/>
    </row>
    <row r="43" spans="2:7" ht="15" customHeight="1" x14ac:dyDescent="0.3">
      <c r="B43" s="89" t="s">
        <v>73</v>
      </c>
      <c r="C43" s="90">
        <v>1000</v>
      </c>
      <c r="D43" s="90">
        <v>9999</v>
      </c>
      <c r="E43" s="177"/>
    </row>
    <row r="44" spans="2:7" ht="15.75" customHeight="1" thickBot="1" x14ac:dyDescent="0.35">
      <c r="B44" s="92" t="s">
        <v>102</v>
      </c>
      <c r="C44" s="93">
        <v>0</v>
      </c>
      <c r="D44" s="93">
        <v>999</v>
      </c>
      <c r="E44" s="177"/>
    </row>
    <row r="45" spans="2:7" x14ac:dyDescent="0.3">
      <c r="E45" s="177"/>
    </row>
    <row r="46" spans="2:7" ht="15" thickBot="1" x14ac:dyDescent="0.35">
      <c r="E46" s="178"/>
    </row>
    <row r="47" spans="2:7" x14ac:dyDescent="0.3">
      <c r="B47" s="106" t="s">
        <v>61</v>
      </c>
      <c r="C47" s="106" t="s">
        <v>60</v>
      </c>
    </row>
    <row r="48" spans="2:7" x14ac:dyDescent="0.3">
      <c r="B48" s="110" t="s">
        <v>45</v>
      </c>
      <c r="C48" s="112" t="s">
        <v>59</v>
      </c>
    </row>
    <row r="49" spans="2:3" x14ac:dyDescent="0.3">
      <c r="B49" s="116" t="s">
        <v>46</v>
      </c>
      <c r="C49" s="118" t="s">
        <v>62</v>
      </c>
    </row>
    <row r="50" spans="2:3" x14ac:dyDescent="0.3">
      <c r="B50" s="116" t="s">
        <v>15</v>
      </c>
      <c r="C50" s="118" t="s">
        <v>63</v>
      </c>
    </row>
    <row r="51" spans="2:3" x14ac:dyDescent="0.3">
      <c r="B51" s="116" t="s">
        <v>47</v>
      </c>
      <c r="C51" s="118" t="s">
        <v>64</v>
      </c>
    </row>
    <row r="52" spans="2:3" x14ac:dyDescent="0.3">
      <c r="B52" s="116" t="s">
        <v>48</v>
      </c>
      <c r="C52" s="118" t="s">
        <v>65</v>
      </c>
    </row>
    <row r="53" spans="2:3" x14ac:dyDescent="0.3">
      <c r="B53" s="116" t="s">
        <v>49</v>
      </c>
      <c r="C53" s="116" t="s">
        <v>66</v>
      </c>
    </row>
    <row r="54" spans="2:3" x14ac:dyDescent="0.3">
      <c r="B54" s="116" t="s">
        <v>50</v>
      </c>
      <c r="C54" s="118" t="s">
        <v>67</v>
      </c>
    </row>
    <row r="55" spans="2:3" x14ac:dyDescent="0.3">
      <c r="B55" s="116" t="s">
        <v>53</v>
      </c>
      <c r="C55" s="118" t="s">
        <v>111</v>
      </c>
    </row>
    <row r="56" spans="2:3" x14ac:dyDescent="0.3">
      <c r="B56" s="116" t="s">
        <v>51</v>
      </c>
      <c r="C56" s="118" t="s">
        <v>155</v>
      </c>
    </row>
    <row r="57" spans="2:3" x14ac:dyDescent="0.3">
      <c r="B57" s="116" t="s">
        <v>154</v>
      </c>
      <c r="C57" s="118" t="s">
        <v>155</v>
      </c>
    </row>
    <row r="58" spans="2:3" x14ac:dyDescent="0.3">
      <c r="B58" s="116" t="s">
        <v>54</v>
      </c>
      <c r="C58" s="116" t="s">
        <v>68</v>
      </c>
    </row>
    <row r="59" spans="2:3" x14ac:dyDescent="0.3">
      <c r="B59" s="116" t="s">
        <v>55</v>
      </c>
      <c r="C59" s="116" t="s">
        <v>68</v>
      </c>
    </row>
    <row r="60" spans="2:3" x14ac:dyDescent="0.3">
      <c r="B60" s="116" t="s">
        <v>58</v>
      </c>
      <c r="C60" s="116" t="s">
        <v>160</v>
      </c>
    </row>
    <row r="61" spans="2:3" x14ac:dyDescent="0.3">
      <c r="B61" s="116" t="s">
        <v>4</v>
      </c>
      <c r="C61" s="116"/>
    </row>
  </sheetData>
  <mergeCells count="15">
    <mergeCell ref="B38:D38"/>
    <mergeCell ref="E38:E46"/>
    <mergeCell ref="B1:D1"/>
    <mergeCell ref="F35:G35"/>
    <mergeCell ref="F36:G36"/>
    <mergeCell ref="D32:E32"/>
    <mergeCell ref="D33:E33"/>
    <mergeCell ref="D34:E34"/>
    <mergeCell ref="D35:E35"/>
    <mergeCell ref="D36:E36"/>
    <mergeCell ref="D31:E31"/>
    <mergeCell ref="F31:G31"/>
    <mergeCell ref="F32:G32"/>
    <mergeCell ref="F33:G33"/>
    <mergeCell ref="F34:G34"/>
  </mergeCells>
  <hyperlinks>
    <hyperlink ref="D25" r:id="rId1"/>
    <hyperlink ref="D24" r:id="rId2"/>
    <hyperlink ref="D28" r:id="rId3"/>
    <hyperlink ref="C48" r:id="rId4"/>
    <hyperlink ref="C49" r:id="rId5"/>
    <hyperlink ref="C50" r:id="rId6"/>
    <hyperlink ref="C51" r:id="rId7"/>
    <hyperlink ref="C52" r:id="rId8"/>
    <hyperlink ref="C54" r:id="rId9"/>
    <hyperlink ref="C55" r:id="rId10" display="TeraGrid, Big Red, Quarry"/>
    <hyperlink ref="C57" r:id="rId11" display="One form of SMART Administration Services"/>
    <hyperlink ref="C56" r:id="rId12" display="One form of SMART Administration Services"/>
  </hyperlinks>
  <pageMargins left="0.7" right="0.7" top="0.75" bottom="0.75" header="0.3" footer="0.3"/>
  <pageSetup orientation="portrait"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2"/>
  <sheetViews>
    <sheetView topLeftCell="A2" workbookViewId="0">
      <selection activeCell="D20" sqref="D20:D22"/>
    </sheetView>
  </sheetViews>
  <sheetFormatPr defaultColWidth="8.6640625" defaultRowHeight="14.4" x14ac:dyDescent="0.3"/>
  <cols>
    <col min="1" max="1" width="1.88671875" customWidth="1"/>
    <col min="2" max="2" width="14.44140625" customWidth="1"/>
    <col min="3" max="3" width="5.88671875" customWidth="1"/>
    <col min="4" max="4" width="11" customWidth="1"/>
    <col min="5" max="5" width="9.5546875" customWidth="1"/>
    <col min="7" max="7" width="10.88671875" customWidth="1"/>
    <col min="8" max="8" width="10.44140625" customWidth="1"/>
    <col min="9" max="9" width="32.33203125" customWidth="1"/>
    <col min="13" max="13" width="2.6640625" customWidth="1"/>
    <col min="14" max="14" width="4.5546875" customWidth="1"/>
  </cols>
  <sheetData>
    <row r="2" spans="2:19" ht="15" x14ac:dyDescent="0.25">
      <c r="B2" t="s">
        <v>18</v>
      </c>
      <c r="D2" t="s">
        <v>24</v>
      </c>
      <c r="F2" t="s">
        <v>26</v>
      </c>
      <c r="I2" t="s">
        <v>114</v>
      </c>
    </row>
    <row r="3" spans="2:19" ht="15" x14ac:dyDescent="0.25">
      <c r="B3" t="s">
        <v>109</v>
      </c>
      <c r="D3" t="s">
        <v>1</v>
      </c>
      <c r="F3" t="s">
        <v>28</v>
      </c>
      <c r="I3" t="s">
        <v>149</v>
      </c>
      <c r="J3" t="s">
        <v>139</v>
      </c>
    </row>
    <row r="4" spans="2:19" ht="15" x14ac:dyDescent="0.25">
      <c r="B4" t="s">
        <v>191</v>
      </c>
      <c r="D4" t="s">
        <v>3</v>
      </c>
      <c r="F4" t="s">
        <v>29</v>
      </c>
      <c r="I4" t="s">
        <v>150</v>
      </c>
      <c r="J4" t="s">
        <v>140</v>
      </c>
    </row>
    <row r="5" spans="2:19" ht="15" x14ac:dyDescent="0.25">
      <c r="B5" t="s">
        <v>19</v>
      </c>
      <c r="D5" t="s">
        <v>25</v>
      </c>
      <c r="F5" t="s">
        <v>30</v>
      </c>
      <c r="I5" t="s">
        <v>152</v>
      </c>
      <c r="J5" t="s">
        <v>142</v>
      </c>
    </row>
    <row r="6" spans="2:19" ht="15" x14ac:dyDescent="0.25">
      <c r="B6" t="s">
        <v>189</v>
      </c>
      <c r="I6" t="s">
        <v>151</v>
      </c>
      <c r="J6" t="s">
        <v>141</v>
      </c>
    </row>
    <row r="7" spans="2:19" ht="15" x14ac:dyDescent="0.25">
      <c r="B7" t="s">
        <v>4</v>
      </c>
      <c r="F7" t="s">
        <v>217</v>
      </c>
      <c r="I7" t="s">
        <v>146</v>
      </c>
      <c r="J7" t="s">
        <v>143</v>
      </c>
    </row>
    <row r="8" spans="2:19" ht="15" x14ac:dyDescent="0.25">
      <c r="D8" t="s">
        <v>24</v>
      </c>
      <c r="F8" t="s">
        <v>167</v>
      </c>
      <c r="I8" t="s">
        <v>147</v>
      </c>
      <c r="J8" t="s">
        <v>153</v>
      </c>
    </row>
    <row r="9" spans="2:19" ht="15" x14ac:dyDescent="0.25">
      <c r="B9" t="s">
        <v>119</v>
      </c>
      <c r="D9" t="s">
        <v>1</v>
      </c>
      <c r="F9" t="s">
        <v>218</v>
      </c>
      <c r="I9" t="s">
        <v>148</v>
      </c>
      <c r="J9" t="s">
        <v>144</v>
      </c>
    </row>
    <row r="10" spans="2:19" ht="15" x14ac:dyDescent="0.25">
      <c r="B10" t="s">
        <v>122</v>
      </c>
      <c r="D10" t="s">
        <v>105</v>
      </c>
      <c r="F10" t="s">
        <v>192</v>
      </c>
      <c r="I10" t="s">
        <v>145</v>
      </c>
      <c r="J10" t="s">
        <v>145</v>
      </c>
    </row>
    <row r="11" spans="2:19" ht="15" x14ac:dyDescent="0.25">
      <c r="B11" t="s">
        <v>20</v>
      </c>
      <c r="F11" t="s">
        <v>164</v>
      </c>
      <c r="I11" t="s">
        <v>135</v>
      </c>
      <c r="J11" t="s">
        <v>135</v>
      </c>
    </row>
    <row r="12" spans="2:19" ht="15.75" thickBot="1" x14ac:dyDescent="0.3">
      <c r="B12" t="s">
        <v>120</v>
      </c>
      <c r="F12" t="s">
        <v>219</v>
      </c>
      <c r="I12" t="s">
        <v>4</v>
      </c>
      <c r="J12" t="s">
        <v>4</v>
      </c>
    </row>
    <row r="13" spans="2:19" ht="16.2" thickBot="1" x14ac:dyDescent="0.35">
      <c r="B13" t="s">
        <v>121</v>
      </c>
      <c r="F13" t="s">
        <v>162</v>
      </c>
      <c r="M13" s="19"/>
      <c r="N13" s="18"/>
      <c r="O13" s="186" t="s">
        <v>99</v>
      </c>
      <c r="P13" s="187"/>
      <c r="Q13" s="187"/>
      <c r="R13" s="187"/>
      <c r="S13" s="188"/>
    </row>
    <row r="14" spans="2:19" x14ac:dyDescent="0.3">
      <c r="B14" t="s">
        <v>123</v>
      </c>
      <c r="D14" t="s">
        <v>32</v>
      </c>
      <c r="F14" t="s">
        <v>220</v>
      </c>
      <c r="M14" s="189" t="s">
        <v>132</v>
      </c>
      <c r="N14" s="20" t="s">
        <v>74</v>
      </c>
      <c r="O14" s="21" t="s">
        <v>74</v>
      </c>
      <c r="P14" s="22" t="s">
        <v>74</v>
      </c>
      <c r="Q14" s="22" t="s">
        <v>74</v>
      </c>
      <c r="R14" s="23" t="s">
        <v>75</v>
      </c>
      <c r="S14" s="24" t="s">
        <v>76</v>
      </c>
    </row>
    <row r="15" spans="2:19" x14ac:dyDescent="0.3">
      <c r="B15" t="s">
        <v>124</v>
      </c>
      <c r="D15" t="s">
        <v>33</v>
      </c>
      <c r="F15" t="s">
        <v>221</v>
      </c>
      <c r="M15" s="190"/>
      <c r="N15" s="20" t="s">
        <v>75</v>
      </c>
      <c r="O15" s="25" t="s">
        <v>74</v>
      </c>
      <c r="P15" s="26" t="s">
        <v>74</v>
      </c>
      <c r="Q15" s="23" t="s">
        <v>75</v>
      </c>
      <c r="R15" s="27" t="s">
        <v>76</v>
      </c>
      <c r="S15" s="28" t="s">
        <v>77</v>
      </c>
    </row>
    <row r="16" spans="2:19" x14ac:dyDescent="0.3">
      <c r="B16" t="s">
        <v>21</v>
      </c>
      <c r="D16" t="s">
        <v>34</v>
      </c>
      <c r="F16" t="s">
        <v>199</v>
      </c>
      <c r="I16" s="16"/>
      <c r="M16" s="190"/>
      <c r="N16" s="20" t="s">
        <v>76</v>
      </c>
      <c r="O16" s="25" t="s">
        <v>74</v>
      </c>
      <c r="P16" s="23" t="s">
        <v>75</v>
      </c>
      <c r="Q16" s="27" t="s">
        <v>76</v>
      </c>
      <c r="R16" s="29" t="s">
        <v>77</v>
      </c>
      <c r="S16" s="30" t="s">
        <v>78</v>
      </c>
    </row>
    <row r="17" spans="2:19" x14ac:dyDescent="0.3">
      <c r="B17" t="s">
        <v>22</v>
      </c>
      <c r="D17" t="s">
        <v>35</v>
      </c>
      <c r="F17" t="s">
        <v>4</v>
      </c>
      <c r="I17" s="16" t="s">
        <v>74</v>
      </c>
      <c r="J17" t="s">
        <v>100</v>
      </c>
      <c r="M17" s="190"/>
      <c r="N17" s="20" t="s">
        <v>77</v>
      </c>
      <c r="O17" s="31" t="s">
        <v>75</v>
      </c>
      <c r="P17" s="27" t="s">
        <v>76</v>
      </c>
      <c r="Q17" s="29" t="s">
        <v>77</v>
      </c>
      <c r="R17" s="32" t="s">
        <v>78</v>
      </c>
      <c r="S17" s="30" t="s">
        <v>78</v>
      </c>
    </row>
    <row r="18" spans="2:19" ht="15" thickBot="1" x14ac:dyDescent="0.35">
      <c r="B18" t="s">
        <v>23</v>
      </c>
      <c r="D18" t="s">
        <v>36</v>
      </c>
      <c r="I18" s="16" t="s">
        <v>75</v>
      </c>
      <c r="J18" t="s">
        <v>71</v>
      </c>
      <c r="M18" s="191"/>
      <c r="N18" s="20" t="s">
        <v>78</v>
      </c>
      <c r="O18" s="33" t="s">
        <v>76</v>
      </c>
      <c r="P18" s="34" t="s">
        <v>77</v>
      </c>
      <c r="Q18" s="35" t="s">
        <v>78</v>
      </c>
      <c r="R18" s="35" t="s">
        <v>78</v>
      </c>
      <c r="S18" s="36" t="s">
        <v>78</v>
      </c>
    </row>
    <row r="19" spans="2:19" ht="15" thickBot="1" x14ac:dyDescent="0.35">
      <c r="B19" t="s">
        <v>3</v>
      </c>
      <c r="F19" t="s">
        <v>45</v>
      </c>
      <c r="I19" s="16" t="s">
        <v>76</v>
      </c>
      <c r="J19" t="s">
        <v>101</v>
      </c>
      <c r="M19" s="18"/>
      <c r="N19" s="37" t="s">
        <v>131</v>
      </c>
      <c r="O19" s="38" t="s">
        <v>78</v>
      </c>
      <c r="P19" s="38" t="s">
        <v>77</v>
      </c>
      <c r="Q19" s="38" t="s">
        <v>76</v>
      </c>
      <c r="R19" s="38" t="s">
        <v>75</v>
      </c>
      <c r="S19" s="38" t="s">
        <v>74</v>
      </c>
    </row>
    <row r="20" spans="2:19" ht="15" thickBot="1" x14ac:dyDescent="0.35">
      <c r="D20" t="s">
        <v>223</v>
      </c>
      <c r="F20" t="s">
        <v>46</v>
      </c>
      <c r="I20" s="16" t="s">
        <v>77</v>
      </c>
      <c r="J20" t="s">
        <v>72</v>
      </c>
      <c r="M20" s="18"/>
      <c r="N20" s="18"/>
      <c r="O20" s="183" t="s">
        <v>91</v>
      </c>
      <c r="P20" s="184"/>
      <c r="Q20" s="184"/>
      <c r="R20" s="184"/>
      <c r="S20" s="185"/>
    </row>
    <row r="21" spans="2:19" x14ac:dyDescent="0.3">
      <c r="B21" t="s">
        <v>187</v>
      </c>
      <c r="D21" t="s">
        <v>224</v>
      </c>
      <c r="F21" t="s">
        <v>15</v>
      </c>
      <c r="I21" s="16" t="s">
        <v>78</v>
      </c>
      <c r="J21" t="s">
        <v>73</v>
      </c>
      <c r="M21" s="18"/>
      <c r="N21" s="18"/>
      <c r="O21" s="18"/>
      <c r="P21" s="18"/>
      <c r="Q21" s="18"/>
      <c r="R21" s="18"/>
      <c r="S21" s="18"/>
    </row>
    <row r="22" spans="2:19" ht="15" thickBot="1" x14ac:dyDescent="0.35">
      <c r="B22" t="s">
        <v>185</v>
      </c>
      <c r="D22" t="s">
        <v>225</v>
      </c>
      <c r="F22" t="s">
        <v>47</v>
      </c>
      <c r="J22" t="s">
        <v>102</v>
      </c>
      <c r="M22" s="18"/>
      <c r="N22" s="18"/>
      <c r="O22" s="18"/>
      <c r="P22" s="18"/>
      <c r="Q22" s="18"/>
      <c r="R22" s="18"/>
      <c r="S22" s="18"/>
    </row>
    <row r="23" spans="2:19" ht="16.2" thickBot="1" x14ac:dyDescent="0.35">
      <c r="B23" t="s">
        <v>2</v>
      </c>
      <c r="F23" t="s">
        <v>48</v>
      </c>
      <c r="M23" s="18"/>
      <c r="N23" s="39"/>
      <c r="O23" s="186" t="s">
        <v>98</v>
      </c>
      <c r="P23" s="187"/>
      <c r="Q23" s="187"/>
      <c r="R23" s="187"/>
      <c r="S23" s="188"/>
    </row>
    <row r="24" spans="2:19" x14ac:dyDescent="0.3">
      <c r="B24" t="s">
        <v>182</v>
      </c>
      <c r="F24" t="s">
        <v>49</v>
      </c>
      <c r="M24" s="192" t="s">
        <v>134</v>
      </c>
      <c r="N24" s="20" t="s">
        <v>74</v>
      </c>
      <c r="O24" s="40" t="s">
        <v>76</v>
      </c>
      <c r="P24" s="23" t="s">
        <v>75</v>
      </c>
      <c r="Q24" s="22" t="s">
        <v>74</v>
      </c>
      <c r="R24" s="26" t="s">
        <v>74</v>
      </c>
      <c r="S24" s="41" t="s">
        <v>74</v>
      </c>
    </row>
    <row r="25" spans="2:19" x14ac:dyDescent="0.3">
      <c r="B25" t="s">
        <v>181</v>
      </c>
      <c r="F25" t="s">
        <v>50</v>
      </c>
      <c r="M25" s="193"/>
      <c r="N25" s="20" t="s">
        <v>75</v>
      </c>
      <c r="O25" s="42" t="s">
        <v>77</v>
      </c>
      <c r="P25" s="27" t="s">
        <v>76</v>
      </c>
      <c r="Q25" s="23" t="s">
        <v>75</v>
      </c>
      <c r="R25" s="23" t="s">
        <v>75</v>
      </c>
      <c r="S25" s="43" t="s">
        <v>75</v>
      </c>
    </row>
    <row r="26" spans="2:19" x14ac:dyDescent="0.3">
      <c r="B26" t="s">
        <v>180</v>
      </c>
      <c r="F26" t="s">
        <v>53</v>
      </c>
      <c r="M26" s="193"/>
      <c r="N26" s="20" t="s">
        <v>76</v>
      </c>
      <c r="O26" s="44" t="s">
        <v>78</v>
      </c>
      <c r="P26" s="29" t="s">
        <v>77</v>
      </c>
      <c r="Q26" s="27" t="s">
        <v>76</v>
      </c>
      <c r="R26" s="27" t="s">
        <v>76</v>
      </c>
      <c r="S26" s="24" t="s">
        <v>76</v>
      </c>
    </row>
    <row r="27" spans="2:19" x14ac:dyDescent="0.3">
      <c r="B27" t="s">
        <v>178</v>
      </c>
      <c r="F27" t="s">
        <v>51</v>
      </c>
      <c r="M27" s="193"/>
      <c r="N27" s="20" t="s">
        <v>77</v>
      </c>
      <c r="O27" s="44" t="s">
        <v>78</v>
      </c>
      <c r="P27" s="32" t="s">
        <v>78</v>
      </c>
      <c r="Q27" s="29" t="s">
        <v>77</v>
      </c>
      <c r="R27" s="29" t="s">
        <v>77</v>
      </c>
      <c r="S27" s="28" t="s">
        <v>77</v>
      </c>
    </row>
    <row r="28" spans="2:19" ht="15" thickBot="1" x14ac:dyDescent="0.35">
      <c r="B28" t="s">
        <v>176</v>
      </c>
      <c r="F28" t="s">
        <v>52</v>
      </c>
      <c r="M28" s="194"/>
      <c r="N28" s="20" t="s">
        <v>78</v>
      </c>
      <c r="O28" s="45" t="s">
        <v>78</v>
      </c>
      <c r="P28" s="35" t="s">
        <v>78</v>
      </c>
      <c r="Q28" s="35" t="s">
        <v>78</v>
      </c>
      <c r="R28" s="35" t="s">
        <v>78</v>
      </c>
      <c r="S28" s="36" t="s">
        <v>78</v>
      </c>
    </row>
    <row r="29" spans="2:19" ht="15" thickBot="1" x14ac:dyDescent="0.35">
      <c r="B29" t="s">
        <v>174</v>
      </c>
      <c r="F29" t="s">
        <v>54</v>
      </c>
      <c r="M29" s="18"/>
      <c r="N29" s="46" t="s">
        <v>131</v>
      </c>
      <c r="O29" s="47" t="s">
        <v>78</v>
      </c>
      <c r="P29" s="38" t="s">
        <v>77</v>
      </c>
      <c r="Q29" s="38" t="s">
        <v>76</v>
      </c>
      <c r="R29" s="38" t="s">
        <v>75</v>
      </c>
      <c r="S29" s="38" t="s">
        <v>74</v>
      </c>
    </row>
    <row r="30" spans="2:19" ht="15" thickBot="1" x14ac:dyDescent="0.35">
      <c r="B30" t="s">
        <v>172</v>
      </c>
      <c r="F30" t="s">
        <v>55</v>
      </c>
      <c r="M30" s="18"/>
      <c r="N30" s="18"/>
      <c r="O30" s="183" t="s">
        <v>115</v>
      </c>
      <c r="P30" s="184"/>
      <c r="Q30" s="184"/>
      <c r="R30" s="184"/>
      <c r="S30" s="185"/>
    </row>
    <row r="31" spans="2:19" x14ac:dyDescent="0.3">
      <c r="B31" t="s">
        <v>193</v>
      </c>
      <c r="F31" t="s">
        <v>58</v>
      </c>
    </row>
    <row r="32" spans="2:19" x14ac:dyDescent="0.3">
      <c r="B32" t="s">
        <v>194</v>
      </c>
      <c r="F32" t="s">
        <v>4</v>
      </c>
    </row>
  </sheetData>
  <sheetProtection password="CD5D" sheet="1" objects="1" scenarios="1"/>
  <mergeCells count="6">
    <mergeCell ref="O30:S30"/>
    <mergeCell ref="O13:S13"/>
    <mergeCell ref="M14:M18"/>
    <mergeCell ref="O20:S20"/>
    <mergeCell ref="O23:S23"/>
    <mergeCell ref="M24:M28"/>
  </mergeCells>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Documentation</vt:lpstr>
      <vt:lpstr>IT Inventory</vt:lpstr>
      <vt:lpstr>Data Analysis</vt:lpstr>
      <vt:lpstr>Risk Assessment</vt:lpstr>
      <vt:lpstr>Transition Planning</vt:lpstr>
      <vt:lpstr>Definitions</vt:lpstr>
      <vt:lpstr>List Values</vt:lpstr>
      <vt:lpstr>DataAnalysis</vt:lpstr>
      <vt:lpstr>Inventory</vt:lpstr>
      <vt:lpstr>LEFMatrix</vt:lpstr>
      <vt:lpstr>RiskAssessment</vt:lpstr>
      <vt:lpstr>Transition</vt:lpstr>
      <vt:lpstr>VulnerabilityMatrix</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Herring</dc:creator>
  <cp:lastModifiedBy>Todd Herring</cp:lastModifiedBy>
  <dcterms:created xsi:type="dcterms:W3CDTF">2013-06-12T13:39:20Z</dcterms:created>
  <dcterms:modified xsi:type="dcterms:W3CDTF">2013-09-24T21:44:53Z</dcterms:modified>
</cp:coreProperties>
</file>